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058405\Documents\HiWi Bauforschung\Ausleihdiagramme\"/>
    </mc:Choice>
  </mc:AlternateContent>
  <bookViews>
    <workbookView xWindow="0" yWindow="0" windowWidth="16380" windowHeight="8190" tabRatio="500" firstSheet="5" activeTab="11"/>
  </bookViews>
  <sheets>
    <sheet name="Ausleihe2007" sheetId="1" r:id="rId1"/>
    <sheet name="Ausleihe2008" sheetId="2" r:id="rId2"/>
    <sheet name="Ausleihe 2014" sheetId="3" r:id="rId3"/>
    <sheet name="Ausleihe 2015" sheetId="4" r:id="rId4"/>
    <sheet name="Ausleihe 2016" sheetId="5" r:id="rId5"/>
    <sheet name="Ausleihe 2017" sheetId="6" r:id="rId6"/>
    <sheet name="Ausleihe 2018" sheetId="7" r:id="rId7"/>
    <sheet name="Ausleihe 2019" sheetId="8" r:id="rId8"/>
    <sheet name="Ausleihe 2020" sheetId="9" r:id="rId9"/>
    <sheet name="Ausleihe 2021" sheetId="10" r:id="rId10"/>
    <sheet name="Ausleihe 2022" sheetId="11" r:id="rId11"/>
    <sheet name="Ausleihe 2023" sheetId="12" r:id="rId12"/>
    <sheet name="Ausleihe 2024" sheetId="13" r:id="rId13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" i="13" l="1"/>
  <c r="A1" i="12"/>
  <c r="A1" i="11"/>
  <c r="A1" i="10"/>
  <c r="D7" i="9"/>
  <c r="D8" i="9"/>
  <c r="E7" i="9"/>
  <c r="E8" i="9"/>
  <c r="F7" i="9"/>
  <c r="F8" i="9"/>
  <c r="G7" i="9"/>
  <c r="G8" i="9"/>
  <c r="H7" i="9"/>
  <c r="H8" i="9"/>
  <c r="I7" i="9"/>
  <c r="I8" i="9"/>
  <c r="J7" i="9"/>
  <c r="J8" i="9"/>
  <c r="K7" i="9"/>
  <c r="K8" i="9"/>
  <c r="L7" i="9"/>
  <c r="L8" i="9"/>
  <c r="M7" i="9"/>
  <c r="M8" i="9"/>
  <c r="N7" i="9"/>
  <c r="N8" i="9"/>
  <c r="O7" i="9"/>
  <c r="O8" i="9"/>
  <c r="P7" i="9"/>
  <c r="P8" i="9"/>
  <c r="Q7" i="9"/>
  <c r="Q8" i="9"/>
  <c r="R7" i="9"/>
  <c r="R8" i="9"/>
  <c r="S7" i="9"/>
  <c r="S8" i="9"/>
  <c r="T7" i="9"/>
  <c r="T8" i="9"/>
  <c r="U7" i="9"/>
  <c r="U8" i="9"/>
  <c r="V7" i="9"/>
  <c r="V8" i="9"/>
  <c r="W7" i="9"/>
  <c r="W8" i="9"/>
  <c r="X7" i="9"/>
  <c r="X8" i="9"/>
  <c r="Y7" i="9"/>
  <c r="Y8" i="9"/>
  <c r="Z7" i="9"/>
  <c r="Z8" i="9"/>
  <c r="AA7" i="9"/>
  <c r="AA8" i="9"/>
  <c r="AB7" i="9"/>
  <c r="AB8" i="9"/>
  <c r="AC7" i="9"/>
  <c r="AC8" i="9"/>
  <c r="AD7" i="9"/>
  <c r="AD8" i="9"/>
  <c r="AE7" i="9"/>
  <c r="AE8" i="9"/>
  <c r="AF7" i="9"/>
  <c r="AF8" i="9"/>
  <c r="AG7" i="9"/>
  <c r="AG8" i="9"/>
  <c r="AH7" i="9"/>
  <c r="AH8" i="9"/>
  <c r="AI7" i="9"/>
  <c r="AI8" i="9"/>
  <c r="AJ7" i="9"/>
  <c r="AJ8" i="9"/>
  <c r="AK7" i="9"/>
  <c r="AK8" i="9"/>
  <c r="AL7" i="9"/>
  <c r="AL8" i="9"/>
  <c r="AM7" i="9"/>
  <c r="AM8" i="9"/>
  <c r="AN7" i="9"/>
  <c r="AN8" i="9"/>
  <c r="AO7" i="9"/>
  <c r="AO8" i="9"/>
  <c r="AP7" i="9"/>
  <c r="AP8" i="9"/>
  <c r="AQ7" i="9"/>
  <c r="AQ8" i="9"/>
  <c r="AR7" i="9"/>
  <c r="AR8" i="9"/>
  <c r="AS7" i="9"/>
  <c r="AS8" i="9"/>
  <c r="AT7" i="9"/>
  <c r="AT8" i="9"/>
  <c r="AU7" i="9"/>
  <c r="AU8" i="9"/>
  <c r="AV7" i="9"/>
  <c r="AV8" i="9"/>
  <c r="AW7" i="9"/>
  <c r="AW8" i="9"/>
  <c r="AX7" i="9"/>
  <c r="AX8" i="9"/>
  <c r="AY7" i="9"/>
  <c r="AY8" i="9"/>
  <c r="AZ7" i="9"/>
  <c r="AZ8" i="9"/>
  <c r="BA7" i="9"/>
  <c r="BA8" i="9"/>
  <c r="BB7" i="9"/>
  <c r="BB8" i="9"/>
  <c r="BC7" i="9"/>
  <c r="BC8" i="9"/>
  <c r="A1" i="9"/>
  <c r="D7" i="8"/>
  <c r="D8" i="8"/>
  <c r="E7" i="8"/>
  <c r="E8" i="8"/>
  <c r="F7" i="8"/>
  <c r="F8" i="8"/>
  <c r="G7" i="8"/>
  <c r="G8" i="8"/>
  <c r="H7" i="8"/>
  <c r="H8" i="8"/>
  <c r="I7" i="8"/>
  <c r="I8" i="8"/>
  <c r="J7" i="8"/>
  <c r="J8" i="8"/>
  <c r="K7" i="8"/>
  <c r="K8" i="8"/>
  <c r="L7" i="8"/>
  <c r="L8" i="8"/>
  <c r="M7" i="8"/>
  <c r="M8" i="8"/>
  <c r="N7" i="8"/>
  <c r="N8" i="8"/>
  <c r="O7" i="8"/>
  <c r="O8" i="8"/>
  <c r="P7" i="8"/>
  <c r="P8" i="8"/>
  <c r="Q7" i="8"/>
  <c r="Q8" i="8"/>
  <c r="R7" i="8"/>
  <c r="R8" i="8"/>
  <c r="S7" i="8"/>
  <c r="S8" i="8"/>
  <c r="T7" i="8"/>
  <c r="T8" i="8"/>
  <c r="U7" i="8"/>
  <c r="U8" i="8"/>
  <c r="V7" i="8"/>
  <c r="V8" i="8"/>
  <c r="W7" i="8"/>
  <c r="W8" i="8"/>
  <c r="X7" i="8"/>
  <c r="X8" i="8"/>
  <c r="Y7" i="8"/>
  <c r="Y8" i="8"/>
  <c r="Z7" i="8"/>
  <c r="Z8" i="8"/>
  <c r="AA7" i="8"/>
  <c r="AA8" i="8"/>
  <c r="AB7" i="8"/>
  <c r="AB8" i="8"/>
  <c r="AC7" i="8"/>
  <c r="AC8" i="8"/>
  <c r="AD7" i="8"/>
  <c r="AD8" i="8"/>
  <c r="AE7" i="8"/>
  <c r="AE8" i="8"/>
  <c r="AF7" i="8"/>
  <c r="AF8" i="8"/>
  <c r="AG7" i="8"/>
  <c r="AG8" i="8"/>
  <c r="AH7" i="8"/>
  <c r="AH8" i="8"/>
  <c r="AI7" i="8"/>
  <c r="AI8" i="8"/>
  <c r="AJ7" i="8"/>
  <c r="AJ8" i="8"/>
  <c r="AK7" i="8"/>
  <c r="AK8" i="8"/>
  <c r="AL7" i="8"/>
  <c r="AL8" i="8"/>
  <c r="AM7" i="8"/>
  <c r="AM8" i="8"/>
  <c r="AN7" i="8"/>
  <c r="AN8" i="8"/>
  <c r="AO7" i="8"/>
  <c r="AO8" i="8"/>
  <c r="AP7" i="8"/>
  <c r="AP8" i="8"/>
  <c r="AQ7" i="8"/>
  <c r="AQ8" i="8"/>
  <c r="AR7" i="8"/>
  <c r="AR8" i="8"/>
  <c r="AS7" i="8"/>
  <c r="AS8" i="8"/>
  <c r="AT7" i="8"/>
  <c r="AT8" i="8"/>
  <c r="AU7" i="8"/>
  <c r="AU8" i="8"/>
  <c r="AV7" i="8"/>
  <c r="AV8" i="8"/>
  <c r="AW7" i="8"/>
  <c r="AW8" i="8"/>
  <c r="AX7" i="8"/>
  <c r="AX8" i="8"/>
  <c r="AY7" i="8"/>
  <c r="AY8" i="8"/>
  <c r="AZ7" i="8"/>
  <c r="AZ8" i="8"/>
  <c r="BA7" i="8"/>
  <c r="BA8" i="8"/>
  <c r="BB7" i="8"/>
  <c r="BB8" i="8"/>
  <c r="BC7" i="8"/>
  <c r="BC8" i="8"/>
  <c r="A1" i="8"/>
  <c r="D6" i="7"/>
  <c r="D7" i="7"/>
  <c r="E6" i="7"/>
  <c r="E7" i="7"/>
  <c r="F6" i="7"/>
  <c r="F7" i="7"/>
  <c r="G6" i="7"/>
  <c r="G7" i="7"/>
  <c r="H6" i="7"/>
  <c r="H7" i="7"/>
  <c r="I6" i="7"/>
  <c r="I7" i="7"/>
  <c r="J6" i="7"/>
  <c r="J7" i="7"/>
  <c r="K6" i="7"/>
  <c r="K7" i="7"/>
  <c r="L6" i="7"/>
  <c r="L7" i="7"/>
  <c r="M6" i="7"/>
  <c r="M7" i="7"/>
  <c r="N6" i="7"/>
  <c r="N7" i="7"/>
  <c r="O6" i="7"/>
  <c r="O7" i="7"/>
  <c r="P6" i="7"/>
  <c r="P7" i="7"/>
  <c r="Q6" i="7"/>
  <c r="Q7" i="7"/>
  <c r="R6" i="7"/>
  <c r="R7" i="7"/>
  <c r="S6" i="7"/>
  <c r="S7" i="7"/>
  <c r="T6" i="7"/>
  <c r="T7" i="7"/>
  <c r="U6" i="7"/>
  <c r="U7" i="7"/>
  <c r="V6" i="7"/>
  <c r="V7" i="7"/>
  <c r="W6" i="7"/>
  <c r="W7" i="7"/>
  <c r="X6" i="7"/>
  <c r="X7" i="7"/>
  <c r="Y6" i="7"/>
  <c r="Y7" i="7"/>
  <c r="Z6" i="7"/>
  <c r="Z7" i="7"/>
  <c r="AA6" i="7"/>
  <c r="AA7" i="7"/>
  <c r="AB6" i="7"/>
  <c r="AB7" i="7"/>
  <c r="AC6" i="7"/>
  <c r="AC7" i="7"/>
  <c r="AD6" i="7"/>
  <c r="AD7" i="7"/>
  <c r="AE6" i="7"/>
  <c r="AE7" i="7"/>
  <c r="AF6" i="7"/>
  <c r="AF7" i="7"/>
  <c r="AG6" i="7"/>
  <c r="AG7" i="7"/>
  <c r="AH6" i="7"/>
  <c r="AH7" i="7"/>
  <c r="AI6" i="7"/>
  <c r="AI7" i="7"/>
  <c r="AJ6" i="7"/>
  <c r="AJ7" i="7"/>
  <c r="AK6" i="7"/>
  <c r="AK7" i="7"/>
  <c r="AL6" i="7"/>
  <c r="AL7" i="7"/>
  <c r="AM6" i="7"/>
  <c r="AM7" i="7"/>
  <c r="AN6" i="7"/>
  <c r="AN7" i="7"/>
  <c r="AO6" i="7"/>
  <c r="AO7" i="7"/>
  <c r="AP6" i="7"/>
  <c r="AP7" i="7"/>
  <c r="AQ6" i="7"/>
  <c r="AQ7" i="7"/>
  <c r="AR6" i="7"/>
  <c r="AR7" i="7"/>
  <c r="AS6" i="7"/>
  <c r="AS7" i="7"/>
  <c r="AT6" i="7"/>
  <c r="AT7" i="7"/>
  <c r="AU6" i="7"/>
  <c r="AU7" i="7"/>
  <c r="AV6" i="7"/>
  <c r="AV7" i="7"/>
  <c r="AW6" i="7"/>
  <c r="AW7" i="7"/>
  <c r="AX6" i="7"/>
  <c r="AX7" i="7"/>
  <c r="AY6" i="7"/>
  <c r="AY7" i="7"/>
  <c r="AZ6" i="7"/>
  <c r="AZ7" i="7"/>
  <c r="BA6" i="7"/>
  <c r="BA7" i="7"/>
  <c r="BB6" i="7"/>
  <c r="BB7" i="7"/>
  <c r="BC6" i="7"/>
  <c r="BC7" i="7"/>
  <c r="A1" i="7"/>
  <c r="D6" i="6"/>
  <c r="D7" i="6"/>
  <c r="E6" i="6"/>
  <c r="E7" i="6"/>
  <c r="F6" i="6"/>
  <c r="F7" i="6"/>
  <c r="G6" i="6"/>
  <c r="G7" i="6"/>
  <c r="H6" i="6"/>
  <c r="H7" i="6"/>
  <c r="I6" i="6"/>
  <c r="I7" i="6"/>
  <c r="J6" i="6"/>
  <c r="J7" i="6"/>
  <c r="K6" i="6"/>
  <c r="K7" i="6"/>
  <c r="L6" i="6"/>
  <c r="L7" i="6"/>
  <c r="M6" i="6"/>
  <c r="M7" i="6"/>
  <c r="N6" i="6"/>
  <c r="N7" i="6"/>
  <c r="O6" i="6"/>
  <c r="O7" i="6"/>
  <c r="P6" i="6"/>
  <c r="P7" i="6"/>
  <c r="Q6" i="6"/>
  <c r="Q7" i="6"/>
  <c r="R6" i="6"/>
  <c r="R7" i="6"/>
  <c r="S6" i="6"/>
  <c r="S7" i="6"/>
  <c r="T6" i="6"/>
  <c r="T7" i="6"/>
  <c r="U6" i="6"/>
  <c r="U7" i="6"/>
  <c r="V6" i="6"/>
  <c r="V7" i="6"/>
  <c r="W6" i="6"/>
  <c r="W7" i="6"/>
  <c r="X6" i="6"/>
  <c r="X7" i="6"/>
  <c r="Y6" i="6"/>
  <c r="Y7" i="6"/>
  <c r="Z6" i="6"/>
  <c r="Z7" i="6"/>
  <c r="AA6" i="6"/>
  <c r="AA7" i="6"/>
  <c r="AB6" i="6"/>
  <c r="AB7" i="6"/>
  <c r="AC6" i="6"/>
  <c r="AC7" i="6"/>
  <c r="AD6" i="6"/>
  <c r="AD7" i="6"/>
  <c r="AE6" i="6"/>
  <c r="AE7" i="6"/>
  <c r="AF6" i="6"/>
  <c r="AF7" i="6"/>
  <c r="AG6" i="6"/>
  <c r="AG7" i="6"/>
  <c r="AH6" i="6"/>
  <c r="AH7" i="6"/>
  <c r="AI6" i="6"/>
  <c r="AI7" i="6"/>
  <c r="AJ6" i="6"/>
  <c r="AJ7" i="6"/>
  <c r="AK6" i="6"/>
  <c r="AK7" i="6"/>
  <c r="AL6" i="6"/>
  <c r="AL7" i="6"/>
  <c r="AM6" i="6"/>
  <c r="AM7" i="6"/>
  <c r="AN6" i="6"/>
  <c r="AN7" i="6"/>
  <c r="AO6" i="6"/>
  <c r="AO7" i="6"/>
  <c r="AP6" i="6"/>
  <c r="AP7" i="6"/>
  <c r="AQ6" i="6"/>
  <c r="AQ7" i="6"/>
  <c r="AR6" i="6"/>
  <c r="AR7" i="6"/>
  <c r="AS6" i="6"/>
  <c r="AS7" i="6"/>
  <c r="AT6" i="6"/>
  <c r="AT7" i="6"/>
  <c r="AU6" i="6"/>
  <c r="AU7" i="6"/>
  <c r="AV6" i="6"/>
  <c r="AV7" i="6"/>
  <c r="AW6" i="6"/>
  <c r="AW7" i="6"/>
  <c r="AX6" i="6"/>
  <c r="AX7" i="6"/>
  <c r="AY6" i="6"/>
  <c r="AY7" i="6"/>
  <c r="AZ6" i="6"/>
  <c r="AZ7" i="6"/>
  <c r="BA6" i="6"/>
  <c r="BA7" i="6"/>
  <c r="BB6" i="6"/>
  <c r="BB7" i="6"/>
  <c r="BC6" i="6"/>
  <c r="BC7" i="6"/>
  <c r="A1" i="6"/>
  <c r="D6" i="5"/>
  <c r="D7" i="5"/>
  <c r="E6" i="5"/>
  <c r="E7" i="5"/>
  <c r="F6" i="5"/>
  <c r="F7" i="5"/>
  <c r="G6" i="5"/>
  <c r="G7" i="5"/>
  <c r="H6" i="5"/>
  <c r="H7" i="5"/>
  <c r="I6" i="5"/>
  <c r="I7" i="5"/>
  <c r="J6" i="5"/>
  <c r="J7" i="5"/>
  <c r="K6" i="5"/>
  <c r="K7" i="5"/>
  <c r="L6" i="5"/>
  <c r="L7" i="5"/>
  <c r="M6" i="5"/>
  <c r="M7" i="5"/>
  <c r="N6" i="5"/>
  <c r="N7" i="5"/>
  <c r="O6" i="5"/>
  <c r="O7" i="5"/>
  <c r="P6" i="5"/>
  <c r="P7" i="5"/>
  <c r="Q6" i="5"/>
  <c r="Q7" i="5"/>
  <c r="R6" i="5"/>
  <c r="R7" i="5"/>
  <c r="S6" i="5"/>
  <c r="S7" i="5"/>
  <c r="T6" i="5"/>
  <c r="T7" i="5"/>
  <c r="U6" i="5"/>
  <c r="U7" i="5"/>
  <c r="V6" i="5"/>
  <c r="V7" i="5"/>
  <c r="W6" i="5"/>
  <c r="W7" i="5"/>
  <c r="X6" i="5"/>
  <c r="X7" i="5"/>
  <c r="Y6" i="5"/>
  <c r="Y7" i="5"/>
  <c r="Z6" i="5"/>
  <c r="Z7" i="5"/>
  <c r="AA6" i="5"/>
  <c r="AA7" i="5"/>
  <c r="AB6" i="5"/>
  <c r="AB7" i="5"/>
  <c r="AC6" i="5"/>
  <c r="AC7" i="5"/>
  <c r="AD6" i="5"/>
  <c r="AD7" i="5"/>
  <c r="AE6" i="5"/>
  <c r="AE7" i="5"/>
  <c r="AF6" i="5"/>
  <c r="AF7" i="5"/>
  <c r="AG6" i="5"/>
  <c r="AG7" i="5"/>
  <c r="AH6" i="5"/>
  <c r="AH7" i="5"/>
  <c r="AI6" i="5"/>
  <c r="AI7" i="5"/>
  <c r="AJ6" i="5"/>
  <c r="AJ7" i="5"/>
  <c r="AK6" i="5"/>
  <c r="AK7" i="5"/>
  <c r="AL6" i="5"/>
  <c r="AL7" i="5"/>
  <c r="AM6" i="5"/>
  <c r="AM7" i="5"/>
  <c r="AN6" i="5"/>
  <c r="AN7" i="5"/>
  <c r="AO6" i="5"/>
  <c r="AO7" i="5"/>
  <c r="AP6" i="5"/>
  <c r="AP7" i="5"/>
  <c r="AQ6" i="5"/>
  <c r="AQ7" i="5"/>
  <c r="AR6" i="5"/>
  <c r="AR7" i="5"/>
  <c r="AS6" i="5"/>
  <c r="AS7" i="5"/>
  <c r="AT6" i="5"/>
  <c r="AT7" i="5"/>
  <c r="AU6" i="5"/>
  <c r="AU7" i="5"/>
  <c r="AV6" i="5"/>
  <c r="AV7" i="5"/>
  <c r="AW6" i="5"/>
  <c r="AW7" i="5"/>
  <c r="AX6" i="5"/>
  <c r="AX7" i="5"/>
  <c r="AY6" i="5"/>
  <c r="AY7" i="5"/>
  <c r="AZ6" i="5"/>
  <c r="AZ7" i="5"/>
  <c r="BA6" i="5"/>
  <c r="BA7" i="5"/>
  <c r="BB6" i="5"/>
  <c r="BB7" i="5"/>
  <c r="BC6" i="5"/>
  <c r="BC7" i="5"/>
  <c r="A1" i="5"/>
  <c r="D6" i="4"/>
  <c r="D7" i="4"/>
  <c r="E6" i="4"/>
  <c r="E7" i="4"/>
  <c r="F6" i="4"/>
  <c r="F7" i="4"/>
  <c r="G6" i="4"/>
  <c r="G7" i="4"/>
  <c r="H6" i="4"/>
  <c r="H7" i="4"/>
  <c r="I6" i="4"/>
  <c r="I7" i="4"/>
  <c r="J6" i="4"/>
  <c r="J7" i="4"/>
  <c r="K6" i="4"/>
  <c r="K7" i="4"/>
  <c r="L6" i="4"/>
  <c r="L7" i="4"/>
  <c r="M6" i="4"/>
  <c r="M7" i="4"/>
  <c r="N6" i="4"/>
  <c r="N7" i="4"/>
  <c r="O6" i="4"/>
  <c r="O7" i="4"/>
  <c r="P6" i="4"/>
  <c r="P7" i="4"/>
  <c r="Q6" i="4"/>
  <c r="Q7" i="4"/>
  <c r="R6" i="4"/>
  <c r="R7" i="4"/>
  <c r="S6" i="4"/>
  <c r="S7" i="4"/>
  <c r="T6" i="4"/>
  <c r="T7" i="4"/>
  <c r="U6" i="4"/>
  <c r="U7" i="4"/>
  <c r="V6" i="4"/>
  <c r="V7" i="4"/>
  <c r="W6" i="4"/>
  <c r="W7" i="4"/>
  <c r="X6" i="4"/>
  <c r="X7" i="4"/>
  <c r="Y6" i="4"/>
  <c r="Y7" i="4"/>
  <c r="Z6" i="4"/>
  <c r="Z7" i="4"/>
  <c r="AA6" i="4"/>
  <c r="AA7" i="4"/>
  <c r="AB6" i="4"/>
  <c r="AB7" i="4"/>
  <c r="AC6" i="4"/>
  <c r="AC7" i="4"/>
  <c r="AD6" i="4"/>
  <c r="AD7" i="4"/>
  <c r="AE6" i="4"/>
  <c r="AE7" i="4"/>
  <c r="AF6" i="4"/>
  <c r="AF7" i="4"/>
  <c r="AG6" i="4"/>
  <c r="AG7" i="4"/>
  <c r="AH6" i="4"/>
  <c r="AH7" i="4"/>
  <c r="AI6" i="4"/>
  <c r="AI7" i="4"/>
  <c r="AJ6" i="4"/>
  <c r="AJ7" i="4"/>
  <c r="AK6" i="4"/>
  <c r="AK7" i="4"/>
  <c r="AL6" i="4"/>
  <c r="AL7" i="4"/>
  <c r="AM6" i="4"/>
  <c r="AM7" i="4"/>
  <c r="AN6" i="4"/>
  <c r="AN7" i="4"/>
  <c r="AO6" i="4"/>
  <c r="AO7" i="4"/>
  <c r="AP6" i="4"/>
  <c r="AP7" i="4"/>
  <c r="AQ6" i="4"/>
  <c r="AQ7" i="4"/>
  <c r="AR6" i="4"/>
  <c r="AR7" i="4"/>
  <c r="AS6" i="4"/>
  <c r="AS7" i="4"/>
  <c r="AT6" i="4"/>
  <c r="AT7" i="4"/>
  <c r="AU6" i="4"/>
  <c r="AU7" i="4"/>
  <c r="AV6" i="4"/>
  <c r="AV7" i="4"/>
  <c r="AW6" i="4"/>
  <c r="AW7" i="4"/>
  <c r="AX6" i="4"/>
  <c r="AX7" i="4"/>
  <c r="AY6" i="4"/>
  <c r="AY7" i="4"/>
  <c r="AZ6" i="4"/>
  <c r="AZ7" i="4"/>
  <c r="BA6" i="4"/>
  <c r="BA7" i="4"/>
  <c r="BB6" i="4"/>
  <c r="BB7" i="4"/>
  <c r="BC6" i="4"/>
  <c r="BC7" i="4"/>
  <c r="A1" i="4"/>
  <c r="D7" i="3"/>
  <c r="D8" i="3"/>
  <c r="E7" i="3"/>
  <c r="E8" i="3"/>
  <c r="F7" i="3"/>
  <c r="F8" i="3"/>
  <c r="G7" i="3"/>
  <c r="G8" i="3"/>
  <c r="H7" i="3"/>
  <c r="H8" i="3"/>
  <c r="I7" i="3"/>
  <c r="I8" i="3"/>
  <c r="J7" i="3"/>
  <c r="J8" i="3"/>
  <c r="K7" i="3"/>
  <c r="K8" i="3"/>
  <c r="L7" i="3"/>
  <c r="L8" i="3"/>
  <c r="M7" i="3"/>
  <c r="M8" i="3"/>
  <c r="N7" i="3"/>
  <c r="N8" i="3"/>
  <c r="O7" i="3"/>
  <c r="O8" i="3"/>
  <c r="P7" i="3"/>
  <c r="P8" i="3"/>
  <c r="Q7" i="3"/>
  <c r="Q8" i="3"/>
  <c r="R7" i="3"/>
  <c r="R8" i="3"/>
  <c r="S7" i="3"/>
  <c r="S8" i="3"/>
  <c r="T7" i="3"/>
  <c r="T8" i="3"/>
  <c r="U7" i="3"/>
  <c r="U8" i="3"/>
  <c r="V7" i="3"/>
  <c r="V8" i="3"/>
  <c r="W7" i="3"/>
  <c r="W8" i="3"/>
  <c r="X7" i="3"/>
  <c r="X8" i="3"/>
  <c r="Y7" i="3"/>
  <c r="Y8" i="3"/>
  <c r="Z7" i="3"/>
  <c r="Z8" i="3"/>
  <c r="AA7" i="3"/>
  <c r="AA8" i="3"/>
  <c r="AB7" i="3"/>
  <c r="AB8" i="3"/>
  <c r="AC7" i="3"/>
  <c r="AC8" i="3"/>
  <c r="AD7" i="3"/>
  <c r="AD8" i="3"/>
  <c r="AE7" i="3"/>
  <c r="AE8" i="3"/>
  <c r="AF7" i="3"/>
  <c r="AF8" i="3"/>
  <c r="AG7" i="3"/>
  <c r="AG8" i="3"/>
  <c r="AH7" i="3"/>
  <c r="AH8" i="3"/>
  <c r="AI7" i="3"/>
  <c r="AI8" i="3"/>
  <c r="AJ7" i="3"/>
  <c r="AJ8" i="3"/>
  <c r="AK7" i="3"/>
  <c r="AK8" i="3"/>
  <c r="AL7" i="3"/>
  <c r="AL8" i="3"/>
  <c r="AM7" i="3"/>
  <c r="AM8" i="3"/>
  <c r="AN7" i="3"/>
  <c r="AN8" i="3"/>
  <c r="AO7" i="3"/>
  <c r="AO8" i="3"/>
  <c r="AP7" i="3"/>
  <c r="AP8" i="3"/>
  <c r="AQ7" i="3"/>
  <c r="AQ8" i="3"/>
  <c r="AR7" i="3"/>
  <c r="AR8" i="3"/>
  <c r="AS7" i="3"/>
  <c r="AS8" i="3"/>
  <c r="AT7" i="3"/>
  <c r="AT8" i="3"/>
  <c r="AU7" i="3"/>
  <c r="AU8" i="3"/>
  <c r="AV7" i="3"/>
  <c r="AV8" i="3"/>
  <c r="AW7" i="3"/>
  <c r="AW8" i="3"/>
  <c r="AX7" i="3"/>
  <c r="AX8" i="3"/>
  <c r="AY7" i="3"/>
  <c r="AY8" i="3"/>
  <c r="AZ7" i="3"/>
  <c r="AZ8" i="3"/>
  <c r="BA7" i="3"/>
  <c r="BA8" i="3"/>
  <c r="BB7" i="3"/>
  <c r="BB8" i="3"/>
  <c r="BC7" i="3"/>
  <c r="BC8" i="3"/>
  <c r="B4" i="2"/>
  <c r="B5" i="2"/>
  <c r="C4" i="2"/>
  <c r="C5" i="2"/>
  <c r="D4" i="2"/>
  <c r="D5" i="2"/>
  <c r="E4" i="2"/>
  <c r="E5" i="2"/>
  <c r="F4" i="2"/>
  <c r="F5" i="2"/>
  <c r="G4" i="2"/>
  <c r="G5" i="2"/>
  <c r="H4" i="2"/>
  <c r="H5" i="2"/>
  <c r="I4" i="2"/>
  <c r="I5" i="2"/>
  <c r="J4" i="2"/>
  <c r="J5" i="2"/>
  <c r="K4" i="2"/>
  <c r="K5" i="2"/>
  <c r="L4" i="2"/>
  <c r="L5" i="2"/>
  <c r="M4" i="2"/>
  <c r="M5" i="2"/>
  <c r="N4" i="2"/>
  <c r="N5" i="2"/>
  <c r="O4" i="2"/>
  <c r="O5" i="2"/>
  <c r="P4" i="2"/>
  <c r="P5" i="2"/>
  <c r="Q4" i="2"/>
  <c r="Q5" i="2"/>
  <c r="R4" i="2"/>
  <c r="R5" i="2"/>
  <c r="S4" i="2"/>
  <c r="S5" i="2"/>
  <c r="T4" i="2"/>
  <c r="T5" i="2"/>
  <c r="U4" i="2"/>
  <c r="U5" i="2"/>
  <c r="V4" i="2"/>
  <c r="V5" i="2"/>
  <c r="W4" i="2"/>
  <c r="W5" i="2"/>
  <c r="X4" i="2"/>
  <c r="X5" i="2"/>
  <c r="Y4" i="2"/>
  <c r="Y5" i="2"/>
  <c r="Z4" i="2"/>
  <c r="Z5" i="2"/>
  <c r="AA4" i="2"/>
  <c r="AA5" i="2"/>
  <c r="AB4" i="2"/>
  <c r="AB5" i="2"/>
  <c r="AC4" i="2"/>
  <c r="AC5" i="2"/>
  <c r="AD4" i="2"/>
  <c r="AD5" i="2"/>
  <c r="AE4" i="2"/>
  <c r="AE5" i="2"/>
  <c r="AF4" i="2"/>
  <c r="AF5" i="2"/>
  <c r="AG4" i="2"/>
  <c r="AG5" i="2"/>
  <c r="AH4" i="2"/>
  <c r="AH5" i="2"/>
  <c r="AI4" i="2"/>
  <c r="AI5" i="2"/>
  <c r="AJ4" i="2"/>
  <c r="AJ5" i="2"/>
  <c r="AK4" i="2"/>
  <c r="AK5" i="2"/>
  <c r="AL4" i="2"/>
  <c r="AL5" i="2"/>
  <c r="AM4" i="2"/>
  <c r="AM5" i="2"/>
  <c r="AN4" i="2"/>
  <c r="AN5" i="2"/>
  <c r="AO4" i="2"/>
  <c r="AO5" i="2"/>
  <c r="AP4" i="2"/>
  <c r="AP5" i="2"/>
  <c r="AQ4" i="2"/>
  <c r="AQ5" i="2"/>
  <c r="AR4" i="2"/>
  <c r="AR5" i="2"/>
  <c r="AS4" i="2"/>
  <c r="AS5" i="2"/>
  <c r="AT4" i="2"/>
  <c r="AT5" i="2"/>
  <c r="AU4" i="2"/>
  <c r="AU5" i="2"/>
  <c r="AV4" i="2"/>
  <c r="AV5" i="2"/>
  <c r="AW4" i="2"/>
  <c r="AW5" i="2"/>
  <c r="AX4" i="2"/>
  <c r="AX5" i="2"/>
  <c r="AY4" i="2"/>
  <c r="AY5" i="2"/>
  <c r="AZ4" i="2"/>
  <c r="AZ5" i="2"/>
  <c r="BA4" i="2"/>
  <c r="BA5" i="2"/>
  <c r="B4" i="1"/>
  <c r="B5" i="1"/>
  <c r="C4" i="1"/>
  <c r="C5" i="1"/>
  <c r="D4" i="1"/>
  <c r="D5" i="1"/>
  <c r="E4" i="1"/>
  <c r="E5" i="1"/>
  <c r="F4" i="1"/>
  <c r="F5" i="1"/>
  <c r="G4" i="1"/>
  <c r="G5" i="1"/>
  <c r="H4" i="1"/>
  <c r="H5" i="1"/>
  <c r="I4" i="1"/>
  <c r="I5" i="1"/>
  <c r="J4" i="1"/>
  <c r="J5" i="1"/>
  <c r="K4" i="1"/>
  <c r="K5" i="1"/>
  <c r="L4" i="1"/>
  <c r="L5" i="1"/>
  <c r="M4" i="1"/>
  <c r="M5" i="1"/>
  <c r="N4" i="1"/>
  <c r="N5" i="1"/>
  <c r="O4" i="1"/>
  <c r="O5" i="1"/>
  <c r="P4" i="1"/>
  <c r="P5" i="1"/>
  <c r="Q4" i="1"/>
  <c r="Q5" i="1"/>
  <c r="R4" i="1"/>
  <c r="R5" i="1"/>
  <c r="S4" i="1"/>
  <c r="S5" i="1"/>
  <c r="T4" i="1"/>
  <c r="T5" i="1"/>
  <c r="U4" i="1"/>
  <c r="U5" i="1"/>
  <c r="V4" i="1"/>
  <c r="V5" i="1"/>
  <c r="W4" i="1"/>
  <c r="W5" i="1"/>
  <c r="X4" i="1"/>
  <c r="X5" i="1"/>
  <c r="Y4" i="1"/>
  <c r="Y5" i="1"/>
  <c r="Z4" i="1"/>
  <c r="Z5" i="1"/>
  <c r="AA4" i="1"/>
  <c r="AA5" i="1"/>
  <c r="AB4" i="1"/>
  <c r="AB5" i="1"/>
  <c r="AC4" i="1"/>
  <c r="AC5" i="1"/>
  <c r="AD4" i="1"/>
  <c r="AD5" i="1"/>
  <c r="AE4" i="1"/>
  <c r="AE5" i="1"/>
  <c r="AF4" i="1"/>
  <c r="AF5" i="1"/>
  <c r="AG4" i="1"/>
  <c r="AG5" i="1"/>
  <c r="AH4" i="1"/>
  <c r="AH5" i="1"/>
  <c r="AI4" i="1"/>
  <c r="AI5" i="1"/>
  <c r="AJ4" i="1"/>
  <c r="AJ5" i="1"/>
  <c r="AK4" i="1"/>
  <c r="AK5" i="1"/>
  <c r="AL4" i="1"/>
  <c r="AL5" i="1"/>
  <c r="AM4" i="1"/>
  <c r="AM5" i="1"/>
  <c r="AN4" i="1"/>
  <c r="AN5" i="1"/>
  <c r="AO4" i="1"/>
  <c r="AO5" i="1"/>
  <c r="AP4" i="1"/>
  <c r="AP5" i="1"/>
  <c r="AQ4" i="1"/>
  <c r="AQ5" i="1"/>
  <c r="AR4" i="1"/>
  <c r="AR5" i="1"/>
  <c r="AS4" i="1"/>
  <c r="AS5" i="1"/>
  <c r="AT4" i="1"/>
  <c r="AT5" i="1"/>
  <c r="AU4" i="1"/>
  <c r="AU5" i="1"/>
  <c r="AV4" i="1"/>
  <c r="AV5" i="1"/>
  <c r="AW4" i="1"/>
  <c r="AW5" i="1"/>
  <c r="AX4" i="1"/>
  <c r="AX5" i="1"/>
  <c r="AY4" i="1"/>
  <c r="AY5" i="1"/>
  <c r="AZ4" i="1"/>
  <c r="AZ5" i="1"/>
  <c r="BA4" i="1"/>
  <c r="BA5" i="1"/>
</calcChain>
</file>

<file path=xl/sharedStrings.xml><?xml version="1.0" encoding="utf-8"?>
<sst xmlns="http://schemas.openxmlformats.org/spreadsheetml/2006/main" count="3331" uniqueCount="941">
  <si>
    <t>Ausleihdiagramm elektronische Geräte IABD</t>
  </si>
  <si>
    <t>Gerät</t>
  </si>
  <si>
    <t>Tachymeter Leica TCR 307 Inv.-Nr. 28558 inkl. Laptop und Stativ</t>
  </si>
  <si>
    <t>T. Friedemann, S. Vollmann (MSD)</t>
  </si>
  <si>
    <t>A. Geller</t>
  </si>
  <si>
    <t>Rathgeber ca. 4 Wochen, bis 2.10.2007</t>
  </si>
  <si>
    <t>Alomar</t>
  </si>
  <si>
    <t>Rathgeber ab 12.10.2007</t>
  </si>
  <si>
    <t>Tachymeter Leica TCR 407 Inv.-Nr. 38970 inkl. Laptop und Stativ</t>
  </si>
  <si>
    <t>Geisenhof, Tschechien</t>
  </si>
  <si>
    <t>Martin Waitz, Villa Spessa, bis 10.9.2007</t>
  </si>
  <si>
    <t>Alomar / Gontidou, bis 26.9.2007</t>
  </si>
  <si>
    <t>Fundel, bis 15.</t>
  </si>
  <si>
    <t>Geller, bis 19.</t>
  </si>
  <si>
    <t>Claudia Birke</t>
  </si>
  <si>
    <t>Tachymeter Leica TCR 407 Inv.-Nr. 38969 inkl. Laptop und Stativ</t>
  </si>
  <si>
    <t>Martin Waitz, Villa Spessa + Jan Hofacker, bis 19.9.2007</t>
  </si>
  <si>
    <t>Friedemann bis 1.10.2007</t>
  </si>
  <si>
    <t>Claudia Birke bis ca. 29.10.2007</t>
  </si>
  <si>
    <t>Gontidou erstmal bis Wetzhausen</t>
  </si>
  <si>
    <t>Theodolit Wild</t>
  </si>
  <si>
    <t>Disto Leica</t>
  </si>
  <si>
    <t>Markus Huber (MSD), markus.t.huber@web.de, Geräte zurück am 31.8.207</t>
  </si>
  <si>
    <t>Krause, bis 8.10.2007</t>
  </si>
  <si>
    <t>Rotationslaser Richter</t>
  </si>
  <si>
    <t>Danijela Dobrina, danijela_dobrina@web.de, Geräte zurück am 31.8.2007</t>
  </si>
  <si>
    <t>Martin Waitz, Villa Spessa, bis 26.9.2007</t>
  </si>
  <si>
    <t>Rotationslaser Geo</t>
  </si>
  <si>
    <t>Nivelliergerät</t>
  </si>
  <si>
    <t>Martin Waitz, Villa Spessa</t>
  </si>
  <si>
    <t>Ausleihdiagramm elektronische Geräte IADK</t>
  </si>
  <si>
    <t>Breitling, Salisbury</t>
  </si>
  <si>
    <t>Grabung Seregely</t>
  </si>
  <si>
    <t>Toeppner, Rothenburg</t>
  </si>
  <si>
    <t>Kreisel</t>
  </si>
  <si>
    <t>Auerswald</t>
  </si>
  <si>
    <t>Ziegler</t>
  </si>
  <si>
    <t>Tschechien</t>
  </si>
  <si>
    <t>Jörg Rehm, Bayreuth</t>
  </si>
  <si>
    <t>Rehm</t>
  </si>
  <si>
    <t>Rehm, Abholung 16.9.</t>
  </si>
  <si>
    <t>Raffegerst</t>
  </si>
  <si>
    <t>Geller</t>
  </si>
  <si>
    <t>Grabung Michelsberg</t>
  </si>
  <si>
    <t>Huber, Hopper Dachsbach</t>
  </si>
  <si>
    <t>Huber / Hoppper Dachsbach</t>
  </si>
  <si>
    <t>Laptop 28558 ohne Tachymeter</t>
  </si>
  <si>
    <t>Wittek, Salisbury</t>
  </si>
  <si>
    <t>Kreuzlinienlaser Laserliner 40005</t>
  </si>
  <si>
    <t>Wittek, Salisbury, ab 17.10.2008</t>
  </si>
  <si>
    <t>Kreuzlinienlaser Laserliner 40004</t>
  </si>
  <si>
    <t>Huber, Hopper, Dachsbach</t>
  </si>
  <si>
    <t>Kreuzlinienlaser Laserliner 40006</t>
  </si>
  <si>
    <t>Photoausrüstung "Photogrammetrie 1" 40331</t>
  </si>
  <si>
    <t>Projekt Messene</t>
  </si>
  <si>
    <t>Photoausrüstung "Photogrammetrie 2" 40332</t>
  </si>
  <si>
    <t>Projekt Domgewölbe</t>
  </si>
  <si>
    <t>Photoausrüstung "Standard 1" 40333</t>
  </si>
  <si>
    <t>Behrmann, Westfalen</t>
  </si>
  <si>
    <t>Photoausrüstung "Standard 2" 40334</t>
  </si>
  <si>
    <t>Töppner, Rothenburg</t>
  </si>
  <si>
    <t>Photoausrüstung "Standard 3" 40335</t>
  </si>
  <si>
    <t>Wittek,Salisbury, ab 17.10.2008</t>
  </si>
  <si>
    <t>Ausleihdiagramm Geräte
Bauforschung / Baugeschichte</t>
  </si>
  <si>
    <t>Vorbuchungen</t>
  </si>
  <si>
    <t>laufende Ausleihen</t>
  </si>
  <si>
    <t>letzte Änderung:</t>
  </si>
  <si>
    <t>Inventar-Nr.</t>
  </si>
  <si>
    <t>Tachymeter TCR 307 m. Zubehör</t>
  </si>
  <si>
    <t>Turanskaya</t>
  </si>
  <si>
    <t>Haschke</t>
  </si>
  <si>
    <t>D. Brinkmann</t>
  </si>
  <si>
    <t>Wittmann</t>
  </si>
  <si>
    <t>V. Greska</t>
  </si>
  <si>
    <t>J. Giese</t>
  </si>
  <si>
    <t>Gesine Strehmel</t>
  </si>
  <si>
    <t>Bils / Greska</t>
  </si>
  <si>
    <t>Grüner</t>
  </si>
  <si>
    <t>Wartung</t>
  </si>
  <si>
    <t>Weise, Thüringen</t>
  </si>
  <si>
    <t>Dillmann / Basse, Coburg</t>
  </si>
  <si>
    <t>Scheitenberger</t>
  </si>
  <si>
    <t>Schrode</t>
  </si>
  <si>
    <t>Tablet PC</t>
  </si>
  <si>
    <t>08-2009-13-N</t>
  </si>
  <si>
    <t>Tachymeter TCR 407 m. Zubehör</t>
  </si>
  <si>
    <t>Reparatur</t>
  </si>
  <si>
    <t>G. Fellner</t>
  </si>
  <si>
    <t>Schuman</t>
  </si>
  <si>
    <t>Max Rahrig</t>
  </si>
  <si>
    <t>David Grüner</t>
  </si>
  <si>
    <t>Rahrig, Abu Dhabi</t>
  </si>
  <si>
    <t>Bitrian, Oberpfalz</t>
  </si>
  <si>
    <t>08-2009-14-N</t>
  </si>
  <si>
    <t>R. Tenschert</t>
  </si>
  <si>
    <t>D. Grüner</t>
  </si>
  <si>
    <t>Menargues, Trondheim</t>
  </si>
  <si>
    <t>Schumann</t>
  </si>
  <si>
    <t>Leih-PC</t>
  </si>
  <si>
    <t>Tachymeter TS02 plus</t>
  </si>
  <si>
    <t>Geisenhof</t>
  </si>
  <si>
    <t>Konevalova / Loest</t>
  </si>
  <si>
    <t>Felleisen</t>
  </si>
  <si>
    <t>Dillmann/Basse, Coburg</t>
  </si>
  <si>
    <t>Tablet PC Outdoor</t>
  </si>
  <si>
    <t>07-2009-01-N</t>
  </si>
  <si>
    <t>Projekt Vermessung Bamberger Dom</t>
  </si>
  <si>
    <t>Grüner / Eckstein, Forchheim</t>
  </si>
  <si>
    <t>TachyCAD Dongle USB</t>
  </si>
  <si>
    <t>Kubit 050-867</t>
  </si>
  <si>
    <t>Laptop Celsius H270</t>
  </si>
  <si>
    <t>03-2009-03-N</t>
  </si>
  <si>
    <t>T. Apfel</t>
  </si>
  <si>
    <t>Eckstein, Ulm</t>
  </si>
  <si>
    <t>Britta Ziegler</t>
  </si>
  <si>
    <t>Apfel, Ulm</t>
  </si>
  <si>
    <t>Laptop HP Omnibook</t>
  </si>
  <si>
    <t>LZ-02-2003-02-NB</t>
  </si>
  <si>
    <t>LZ-09-2002-10-N</t>
  </si>
  <si>
    <t>Kreuzlinienlaser m. Stativ</t>
  </si>
  <si>
    <t>Apfel</t>
  </si>
  <si>
    <t>Breitling / Eißing</t>
  </si>
  <si>
    <t>Giese, Burg Lisberg</t>
  </si>
  <si>
    <t>?</t>
  </si>
  <si>
    <t>Photoausrüstung "Photogrammetrie 1"</t>
  </si>
  <si>
    <t>Projekt Bamberger Dom</t>
  </si>
  <si>
    <t>Arnold</t>
  </si>
  <si>
    <t>Konevalova/Loest</t>
  </si>
  <si>
    <t>Photoausrüstung "Photogrammetrie 2"</t>
  </si>
  <si>
    <t>Photoausrüstung "Standard 1"</t>
  </si>
  <si>
    <t>C. Voß</t>
  </si>
  <si>
    <t>Rest.wissensch.</t>
  </si>
  <si>
    <t>Giese: Seminar Photographie und Bildbearbeitung</t>
  </si>
  <si>
    <t>Gruner, Forchheim</t>
  </si>
  <si>
    <t>Blitzanlage</t>
  </si>
  <si>
    <t>BF-0344-00</t>
  </si>
  <si>
    <t>Photoausrüstung "Standard 2"</t>
  </si>
  <si>
    <t xml:space="preserve">Giese </t>
  </si>
  <si>
    <t>Roman</t>
  </si>
  <si>
    <t>Strehmel</t>
  </si>
  <si>
    <t>Apfel,Ulm</t>
  </si>
  <si>
    <t>BF-0345-00</t>
  </si>
  <si>
    <t>Photoausrüstung "Standard 3"</t>
  </si>
  <si>
    <t>Saskia Hilski</t>
  </si>
  <si>
    <t>Fellner</t>
  </si>
  <si>
    <t>BF-0346-00</t>
  </si>
  <si>
    <t>Disto Leica alt</t>
  </si>
  <si>
    <t>Disto Leica neu</t>
  </si>
  <si>
    <t>Endoskop</t>
  </si>
  <si>
    <t>Pantograph</t>
  </si>
  <si>
    <t>B. Ziegler, Archäologie des Mittelalters und der Neuzeit</t>
  </si>
  <si>
    <t>TACHYMETRIE</t>
  </si>
  <si>
    <t>Weidt / Wegmann</t>
  </si>
  <si>
    <t>Giese / Kreisel / Geller</t>
  </si>
  <si>
    <t>von Wietersheim</t>
  </si>
  <si>
    <t>Listl</t>
  </si>
  <si>
    <t>Kohnert</t>
  </si>
  <si>
    <t>Giese</t>
  </si>
  <si>
    <t xml:space="preserve">Sauvageot </t>
  </si>
  <si>
    <t>Tablet PC mit PhoToPlan 501-069</t>
  </si>
  <si>
    <t>Linhart</t>
  </si>
  <si>
    <t xml:space="preserve">Schrode </t>
  </si>
  <si>
    <t>Klahr, Paris</t>
  </si>
  <si>
    <t>Schneck</t>
  </si>
  <si>
    <t>Bertram / Hubertus</t>
  </si>
  <si>
    <t>Bertram  / Hubertus</t>
  </si>
  <si>
    <t>Scheitenberger / Grüner</t>
  </si>
  <si>
    <t>B. Ziegler</t>
  </si>
  <si>
    <t>Tablet PC mit PhoToPlan 501-070</t>
  </si>
  <si>
    <t>Leih-PC Rechenzentrum</t>
  </si>
  <si>
    <t>Apfel/Eckstein</t>
  </si>
  <si>
    <t>Rahrig</t>
  </si>
  <si>
    <t>Bitrian</t>
  </si>
  <si>
    <t>Weidt / Grüner, zurück 13.11.2015</t>
  </si>
  <si>
    <t>Tablet PC mit PhoToPlan 501-068</t>
  </si>
  <si>
    <t>BF-0386-00</t>
  </si>
  <si>
    <t>Tachymeter TS02 plus m. Zubehör</t>
  </si>
  <si>
    <t>ohne</t>
  </si>
  <si>
    <t>Weidt</t>
  </si>
  <si>
    <t>Hubertus / Bertram</t>
  </si>
  <si>
    <t>Luib / Reeb</t>
  </si>
  <si>
    <t>Tenschert</t>
  </si>
  <si>
    <t>Kirsch, Pro Denkmal</t>
  </si>
  <si>
    <t>Max Rahrig, bis 15.12.</t>
  </si>
  <si>
    <t>Tablet PC Outdoor mit Stativ</t>
  </si>
  <si>
    <t>BF-0384-00</t>
  </si>
  <si>
    <t>Eckstein</t>
  </si>
  <si>
    <t>Peter Dresen</t>
  </si>
  <si>
    <t>Hagen</t>
  </si>
  <si>
    <t>PhoToPlan Dongle USB</t>
  </si>
  <si>
    <t>Kubit 03232</t>
  </si>
  <si>
    <t>041-698</t>
  </si>
  <si>
    <t>Badr</t>
  </si>
  <si>
    <t>Arnold, Wien</t>
  </si>
  <si>
    <t>Gesa Fellner</t>
  </si>
  <si>
    <t>Laptop Dell Precision M4500</t>
  </si>
  <si>
    <t>03-2011-06-N</t>
  </si>
  <si>
    <t>Menargues</t>
  </si>
  <si>
    <t>08-2012-16-N</t>
  </si>
  <si>
    <t>PHOTOGRAPHIE / PHOTOGRAMMETRIE</t>
  </si>
  <si>
    <t>Hochstativ 5 m</t>
  </si>
  <si>
    <t>Haas</t>
  </si>
  <si>
    <t>Basse / Dillmann</t>
  </si>
  <si>
    <t xml:space="preserve">von Wietersheim </t>
  </si>
  <si>
    <t>Loest</t>
  </si>
  <si>
    <t>Apfel / Eckstein</t>
  </si>
  <si>
    <t>HANDMESSUNG</t>
  </si>
  <si>
    <t>Zob</t>
  </si>
  <si>
    <t>Eißing</t>
  </si>
  <si>
    <t>Dresen</t>
  </si>
  <si>
    <t>Karbe</t>
  </si>
  <si>
    <t>VARIA</t>
  </si>
  <si>
    <t>Endoskop, elektronisch</t>
  </si>
  <si>
    <t>BF-0338-00</t>
  </si>
  <si>
    <t>Endoskop, mechanisch</t>
  </si>
  <si>
    <t>Endoskopkamera</t>
  </si>
  <si>
    <t>BF-0332-00</t>
  </si>
  <si>
    <t>Müller (nur 9.2.)</t>
  </si>
  <si>
    <t>Schöpplein</t>
  </si>
  <si>
    <t>Schex</t>
  </si>
  <si>
    <t>Linhart (ab 30.9.)</t>
  </si>
  <si>
    <t>Schex (ab 14.10.)</t>
  </si>
  <si>
    <t>Tachymeter TS 02 plus m. Zubehör</t>
  </si>
  <si>
    <t>Pfuhl</t>
  </si>
  <si>
    <t xml:space="preserve">Pfuhl / John </t>
  </si>
  <si>
    <t>Häfele</t>
  </si>
  <si>
    <t>Giese, Bamberger Dom</t>
  </si>
  <si>
    <t>Albracht / Seiser (Bremen)</t>
  </si>
  <si>
    <t xml:space="preserve">Albracht / Seiser Bremen </t>
  </si>
  <si>
    <t>08-2009-14-N, ab 27.10.2016 Ersatz durch MR-12-2008-01</t>
  </si>
  <si>
    <t>Bitrain</t>
  </si>
  <si>
    <t xml:space="preserve">Tenschert </t>
  </si>
  <si>
    <t>Wittmann / Scheitenberger</t>
  </si>
  <si>
    <t>Tebel</t>
  </si>
  <si>
    <t>Röring</t>
  </si>
  <si>
    <t>EX-10-2013-01-N</t>
  </si>
  <si>
    <t>Jennifer Hagen</t>
  </si>
  <si>
    <t xml:space="preserve">Bitrian </t>
  </si>
  <si>
    <t xml:space="preserve">Albracht / Seiser </t>
  </si>
  <si>
    <t>Julia Müller</t>
  </si>
  <si>
    <t>Schrader/Töbermann</t>
  </si>
  <si>
    <t>Obst</t>
  </si>
  <si>
    <t>Stackmann</t>
  </si>
  <si>
    <t xml:space="preserve">Tebel </t>
  </si>
  <si>
    <t>Bamberg, Dom</t>
  </si>
  <si>
    <t>Eckstein/Giese</t>
  </si>
  <si>
    <t xml:space="preserve">Trautwein </t>
  </si>
  <si>
    <t xml:space="preserve">Giese Bamberger Dom </t>
  </si>
  <si>
    <t xml:space="preserve">Adams / Wedekind </t>
  </si>
  <si>
    <t xml:space="preserve">Weber </t>
  </si>
  <si>
    <t xml:space="preserve">Stackmann </t>
  </si>
  <si>
    <t xml:space="preserve">Obst </t>
  </si>
  <si>
    <t>Butzeck</t>
  </si>
  <si>
    <t>Adams/Wedekind</t>
  </si>
  <si>
    <t xml:space="preserve">Arnold </t>
  </si>
  <si>
    <t>Albracht/Seiser</t>
  </si>
  <si>
    <t xml:space="preserve">Pfuhl / John  </t>
  </si>
  <si>
    <t>Scheitenberger bis Ende Januar</t>
  </si>
  <si>
    <t>Baunivellier</t>
  </si>
  <si>
    <t>Nivellier NAK20</t>
  </si>
  <si>
    <r>
      <rPr>
        <sz val="10"/>
        <rFont val="Arial"/>
        <family val="2"/>
        <charset val="1"/>
      </rPr>
      <t xml:space="preserve">28558 </t>
    </r>
    <r>
      <rPr>
        <sz val="10"/>
        <color rgb="FFDD0806"/>
        <rFont val="Arial"/>
        <family val="2"/>
        <charset val="1"/>
      </rPr>
      <t>(Obelix)</t>
    </r>
  </si>
  <si>
    <t>Schöttler</t>
  </si>
  <si>
    <t>Gschwendtner, Unsleben</t>
  </si>
  <si>
    <t>Giese (7.6.)</t>
  </si>
  <si>
    <t>Marx</t>
  </si>
  <si>
    <t>Bleck</t>
  </si>
  <si>
    <t>Arera-Rütenik</t>
  </si>
  <si>
    <t>Sommer</t>
  </si>
  <si>
    <r>
      <rPr>
        <sz val="10"/>
        <rFont val="Arial"/>
        <family val="2"/>
        <charset val="1"/>
      </rPr>
      <t xml:space="preserve">08-2009-13-N </t>
    </r>
    <r>
      <rPr>
        <sz val="10"/>
        <color rgb="FFDD0806"/>
        <rFont val="Arial"/>
        <family val="2"/>
        <charset val="1"/>
      </rPr>
      <t>(Asterix</t>
    </r>
    <r>
      <rPr>
        <sz val="10"/>
        <rFont val="Arial"/>
        <family val="2"/>
        <charset val="1"/>
      </rPr>
      <t>)</t>
    </r>
  </si>
  <si>
    <r>
      <rPr>
        <sz val="10"/>
        <rFont val="Arial"/>
        <family val="2"/>
        <charset val="1"/>
      </rPr>
      <t xml:space="preserve">68817 </t>
    </r>
    <r>
      <rPr>
        <sz val="10"/>
        <color rgb="FFDD0806"/>
        <rFont val="Arial"/>
        <family val="2"/>
        <charset val="1"/>
      </rPr>
      <t>(Bert)</t>
    </r>
  </si>
  <si>
    <t xml:space="preserve">Reparatur </t>
  </si>
  <si>
    <t>Marx, Ebermannstadt</t>
  </si>
  <si>
    <t>Giese (17.5.)</t>
  </si>
  <si>
    <t>24.5.</t>
  </si>
  <si>
    <t>Pawils, Quedlinburg</t>
  </si>
  <si>
    <t>Zob, Wunsiedel</t>
  </si>
  <si>
    <t>Schröck</t>
  </si>
  <si>
    <t>Menargues, ab 30.9.</t>
  </si>
  <si>
    <t>Salzer, Übernahme direkt von Menargues</t>
  </si>
  <si>
    <t>Oberprantacher</t>
  </si>
  <si>
    <r>
      <rPr>
        <sz val="10"/>
        <rFont val="Arial"/>
        <family val="2"/>
        <charset val="1"/>
      </rPr>
      <t xml:space="preserve">Leih-PC Rechenzentrum </t>
    </r>
    <r>
      <rPr>
        <sz val="10"/>
        <color rgb="FFDD0806"/>
        <rFont val="Arial"/>
        <family val="2"/>
        <charset val="1"/>
      </rPr>
      <t>(Ernie)</t>
    </r>
  </si>
  <si>
    <r>
      <rPr>
        <sz val="10"/>
        <rFont val="Arial"/>
        <family val="2"/>
        <charset val="1"/>
      </rPr>
      <t xml:space="preserve">38970 </t>
    </r>
    <r>
      <rPr>
        <sz val="10"/>
        <color rgb="FFDD0806"/>
        <rFont val="Arial"/>
        <family val="2"/>
        <charset val="1"/>
      </rPr>
      <t>(Elefant)</t>
    </r>
  </si>
  <si>
    <t>Kuczynska, Hofheim</t>
  </si>
  <si>
    <t>Kuczynska</t>
  </si>
  <si>
    <t>Gusenabauer</t>
  </si>
  <si>
    <t>Dell Laptop</t>
  </si>
  <si>
    <r>
      <rPr>
        <sz val="10"/>
        <rFont val="Arial"/>
        <family val="2"/>
        <charset val="1"/>
      </rPr>
      <t xml:space="preserve">MR-11-2015-26-N </t>
    </r>
    <r>
      <rPr>
        <sz val="10"/>
        <color rgb="FFDD0806"/>
        <rFont val="Arial"/>
        <family val="2"/>
        <charset val="1"/>
      </rPr>
      <t>(Maus)</t>
    </r>
  </si>
  <si>
    <t xml:space="preserve">Wittmann </t>
  </si>
  <si>
    <t>Witmann</t>
  </si>
  <si>
    <r>
      <rPr>
        <sz val="10"/>
        <rFont val="Arial"/>
        <family val="2"/>
        <charset val="1"/>
      </rPr>
      <t xml:space="preserve">BF-0419 </t>
    </r>
    <r>
      <rPr>
        <sz val="10"/>
        <color rgb="FFDD0806"/>
        <rFont val="Arial"/>
        <family val="2"/>
        <charset val="1"/>
      </rPr>
      <t>(Lucky Luke)</t>
    </r>
  </si>
  <si>
    <t>Scheitenberger, Allgäu</t>
  </si>
  <si>
    <t>Tenschert, Portale</t>
  </si>
  <si>
    <t>Rödel</t>
  </si>
  <si>
    <t>Jenik</t>
  </si>
  <si>
    <t>Jenik, Bamberg</t>
  </si>
  <si>
    <t>Salzer</t>
  </si>
  <si>
    <r>
      <rPr>
        <sz val="10"/>
        <rFont val="Arial"/>
        <family val="2"/>
        <charset val="1"/>
      </rPr>
      <t xml:space="preserve">EX-10-2013-01-N </t>
    </r>
    <r>
      <rPr>
        <sz val="10"/>
        <color rgb="FFDD0806"/>
        <rFont val="Arial"/>
        <family val="2"/>
        <charset val="1"/>
      </rPr>
      <t>(Jolly Jumper)</t>
    </r>
  </si>
  <si>
    <t>Tachymeter TS06 m. Zubehör</t>
  </si>
  <si>
    <t>(C3PO)</t>
  </si>
  <si>
    <t>Heinecke, BaWü</t>
  </si>
  <si>
    <t>Gransche</t>
  </si>
  <si>
    <t>Getac B300 Outdoor-Notebook</t>
  </si>
  <si>
    <t>(R2D2)</t>
  </si>
  <si>
    <t>Fellner, Didyma</t>
  </si>
  <si>
    <t xml:space="preserve">Scheitenberger, Allgäu </t>
  </si>
  <si>
    <t xml:space="preserve">Jenik </t>
  </si>
  <si>
    <t>Dresen Format 4 Plus</t>
  </si>
  <si>
    <t>Thielmann</t>
  </si>
  <si>
    <t>Giese (10.6.)</t>
  </si>
  <si>
    <t>Piepersberg</t>
  </si>
  <si>
    <t xml:space="preserve">Eckstein </t>
  </si>
  <si>
    <t>Grajcarek</t>
  </si>
  <si>
    <t>Heindl</t>
  </si>
  <si>
    <t>Rödel, Bamberg</t>
  </si>
  <si>
    <t xml:space="preserve">Scheitenberger </t>
  </si>
  <si>
    <t>Giese (10.5.)</t>
  </si>
  <si>
    <t>Nöbauer</t>
  </si>
  <si>
    <t>Kunzmann</t>
  </si>
  <si>
    <t>Koch</t>
  </si>
  <si>
    <t>Roy, Hendrik</t>
  </si>
  <si>
    <t>WARTUNG</t>
  </si>
  <si>
    <t>AUSGESONDERT</t>
  </si>
  <si>
    <t>Sommer, Masterarbeit</t>
  </si>
  <si>
    <t>Giese, nur einmal pro Woche mittwochs, bei Anfragen Rücksprache</t>
  </si>
  <si>
    <t>Gebhardt</t>
  </si>
  <si>
    <t>Nicht ausleihbar!</t>
  </si>
  <si>
    <t>Bischof</t>
  </si>
  <si>
    <t>Mann</t>
  </si>
  <si>
    <t>Heineke</t>
  </si>
  <si>
    <t>Kleine, Abholung 15.6.</t>
  </si>
  <si>
    <t>Göttler</t>
  </si>
  <si>
    <t>Stein/Karl</t>
  </si>
  <si>
    <t>Fuchs / Heidenreich, Täbris</t>
  </si>
  <si>
    <t>Fuchs / Heidenreich Täbris</t>
  </si>
  <si>
    <t>Nina Krischke</t>
  </si>
  <si>
    <t>Hess</t>
  </si>
  <si>
    <t>Tablet PC Outdoor Getac</t>
  </si>
  <si>
    <t>Nöbauer Masterarbeit</t>
  </si>
  <si>
    <t>Wetter</t>
  </si>
  <si>
    <t>(Charlie Brown)</t>
  </si>
  <si>
    <t>Gerät wird noch konfiguriert</t>
  </si>
  <si>
    <t>(Snoopy)</t>
  </si>
  <si>
    <t>Kubit 03228</t>
  </si>
  <si>
    <t>Defekt!</t>
  </si>
  <si>
    <t>501-068</t>
  </si>
  <si>
    <t>501-069</t>
  </si>
  <si>
    <t>501-070</t>
  </si>
  <si>
    <t>Jäger, Tina</t>
  </si>
  <si>
    <t>Giese(nur montags)</t>
  </si>
  <si>
    <t>Photoausrüstung "Photogrammetrie 3"</t>
  </si>
  <si>
    <t>Sony Alpha 7RII</t>
  </si>
  <si>
    <t>Bauforschung Dresen</t>
  </si>
  <si>
    <t>Hochstativ 8 m (nur mit Sony Alpha)</t>
  </si>
  <si>
    <t>Passpunkt-Klebehilfe</t>
  </si>
  <si>
    <t>Photoausrüstung "Photogrammetrie 4"</t>
  </si>
  <si>
    <t>Jäger</t>
  </si>
  <si>
    <t>Kassera</t>
  </si>
  <si>
    <t>Rapp</t>
  </si>
  <si>
    <t>Göhl</t>
  </si>
  <si>
    <t>Luib</t>
  </si>
  <si>
    <t>GNSS</t>
  </si>
  <si>
    <t>Leica GNSS Basis / Rover</t>
  </si>
  <si>
    <t>Gerät wird konfiguriert</t>
  </si>
  <si>
    <t>Leica Rover</t>
  </si>
  <si>
    <t>Bischof MA</t>
  </si>
  <si>
    <t>Ingenieurnivellier NAK20</t>
  </si>
  <si>
    <t>nicht ausleihbar</t>
  </si>
  <si>
    <t>Scheid</t>
  </si>
  <si>
    <t>Eder/Röder</t>
  </si>
  <si>
    <t>Giese, nur 15.</t>
  </si>
  <si>
    <t>Giese, nur 22.</t>
  </si>
  <si>
    <t>Giese, nur 5.</t>
  </si>
  <si>
    <t>Giese, ab 12.6.</t>
  </si>
  <si>
    <t>Natterer</t>
  </si>
  <si>
    <t>Landskron</t>
  </si>
  <si>
    <t>NICHT AUSLEIHBAR</t>
  </si>
  <si>
    <t>Format 4 plus</t>
  </si>
  <si>
    <t>Tachymeter TS07 m. Zubehör</t>
  </si>
  <si>
    <r>
      <rPr>
        <sz val="10"/>
        <rFont val="Arial"/>
        <family val="2"/>
        <charset val="1"/>
      </rPr>
      <t xml:space="preserve">76855 </t>
    </r>
    <r>
      <rPr>
        <sz val="10"/>
        <color rgb="FFDD0806"/>
        <rFont val="Arial"/>
        <family val="2"/>
        <charset val="1"/>
      </rPr>
      <t>(Elefant)</t>
    </r>
  </si>
  <si>
    <t>Reinhard</t>
  </si>
  <si>
    <t>Hoffmann</t>
  </si>
  <si>
    <t>DDT</t>
  </si>
  <si>
    <t>Schmitt</t>
  </si>
  <si>
    <t>Rehrmann</t>
  </si>
  <si>
    <t>Reinhart (nur Do)</t>
  </si>
  <si>
    <t>Lorenz</t>
  </si>
  <si>
    <t>Inoue/Knoblauch</t>
  </si>
  <si>
    <t>Luib, Iran</t>
  </si>
  <si>
    <t>Eckstein / Giese</t>
  </si>
  <si>
    <t>Giese, nur 8.</t>
  </si>
  <si>
    <t>Stein</t>
  </si>
  <si>
    <t>Gresik</t>
  </si>
  <si>
    <t>Heym</t>
  </si>
  <si>
    <t>Schalk / Hartl</t>
  </si>
  <si>
    <t>Rathgeber</t>
  </si>
  <si>
    <t>Kachelmann</t>
  </si>
  <si>
    <t xml:space="preserve"> </t>
  </si>
  <si>
    <t>Siffmann</t>
  </si>
  <si>
    <t>Krischke</t>
  </si>
  <si>
    <t>Näf/Vogt</t>
  </si>
  <si>
    <t>Griesinger</t>
  </si>
  <si>
    <t>Möllendorf</t>
  </si>
  <si>
    <t>Hack</t>
  </si>
  <si>
    <t>Al Omar</t>
  </si>
  <si>
    <t>Eder</t>
  </si>
  <si>
    <t>Giese, nur Mo</t>
  </si>
  <si>
    <t xml:space="preserve">Wärmebildkamera </t>
  </si>
  <si>
    <t>BF-0510-00</t>
  </si>
  <si>
    <t>Holl</t>
  </si>
  <si>
    <t>Näf</t>
  </si>
  <si>
    <t>Vasilchenko</t>
  </si>
  <si>
    <t>Benutzung Wärmebildkamera nur nach Einweisung durch Anna Luib</t>
  </si>
  <si>
    <t>Beleuchtung</t>
  </si>
  <si>
    <t>Akkustrahler</t>
  </si>
  <si>
    <r>
      <rPr>
        <sz val="10"/>
        <color rgb="FFDD0806"/>
        <rFont val="Arial"/>
        <family val="2"/>
        <charset val="1"/>
      </rPr>
      <t xml:space="preserve">(Obelix) </t>
    </r>
    <r>
      <rPr>
        <sz val="10"/>
        <rFont val="Arial"/>
        <family val="2"/>
        <charset val="1"/>
      </rPr>
      <t>BF-Tach-0416 (28558)</t>
    </r>
  </si>
  <si>
    <t>Griessel</t>
  </si>
  <si>
    <t>Brandt</t>
  </si>
  <si>
    <t>Mählmann</t>
  </si>
  <si>
    <t xml:space="preserve">Brandt </t>
  </si>
  <si>
    <t>Kachkovskaya</t>
  </si>
  <si>
    <t>Chizhova</t>
  </si>
  <si>
    <r>
      <rPr>
        <sz val="10"/>
        <color rgb="FFDD0806"/>
        <rFont val="Arial"/>
        <family val="2"/>
        <charset val="1"/>
      </rPr>
      <t>(Asteri</t>
    </r>
    <r>
      <rPr>
        <sz val="10"/>
        <color rgb="FFFF0000"/>
        <rFont val="Arial"/>
        <family val="2"/>
        <charset val="1"/>
      </rPr>
      <t>x)</t>
    </r>
    <r>
      <rPr>
        <sz val="10"/>
        <rFont val="Arial"/>
        <family val="2"/>
        <charset val="1"/>
      </rPr>
      <t xml:space="preserve"> 08-2009-13-N</t>
    </r>
  </si>
  <si>
    <r>
      <rPr>
        <sz val="10"/>
        <color rgb="FFDD0806"/>
        <rFont val="Arial"/>
        <family val="2"/>
        <charset val="1"/>
      </rPr>
      <t xml:space="preserve">(Bert) </t>
    </r>
    <r>
      <rPr>
        <sz val="10"/>
        <rFont val="Arial"/>
        <family val="2"/>
        <charset val="1"/>
      </rPr>
      <t>BF-Tach-0417 (68817)</t>
    </r>
  </si>
  <si>
    <t>Michaelis</t>
  </si>
  <si>
    <t>Bergmann</t>
  </si>
  <si>
    <t>Kohler</t>
  </si>
  <si>
    <t>Reinhart</t>
  </si>
  <si>
    <t>Format 4 Plus</t>
  </si>
  <si>
    <r>
      <rPr>
        <sz val="10"/>
        <color rgb="FFFF0000"/>
        <rFont val="Arial"/>
        <family val="2"/>
        <charset val="1"/>
      </rPr>
      <t>(Ernie)</t>
    </r>
    <r>
      <rPr>
        <sz val="10"/>
        <rFont val="Arial"/>
        <family val="2"/>
        <charset val="1"/>
      </rPr>
      <t xml:space="preserve"> Leih-PC Rechenzentrum </t>
    </r>
  </si>
  <si>
    <r>
      <rPr>
        <sz val="10"/>
        <color rgb="FFDD0806"/>
        <rFont val="Arial"/>
        <family val="2"/>
        <charset val="1"/>
      </rPr>
      <t xml:space="preserve">(Elefant) </t>
    </r>
    <r>
      <rPr>
        <sz val="10"/>
        <rFont val="Arial"/>
        <family val="2"/>
        <charset val="1"/>
      </rPr>
      <t>BF-Tach-0418 (76855)</t>
    </r>
  </si>
  <si>
    <t>Schalk</t>
  </si>
  <si>
    <t>Bertram</t>
  </si>
  <si>
    <t>Giersch</t>
  </si>
  <si>
    <t>Gmeinwieser</t>
  </si>
  <si>
    <r>
      <rPr>
        <sz val="10"/>
        <color rgb="FFDD0806"/>
        <rFont val="Arial"/>
        <family val="2"/>
        <charset val="1"/>
      </rPr>
      <t xml:space="preserve">(Maus) </t>
    </r>
    <r>
      <rPr>
        <sz val="10"/>
        <rFont val="Arial"/>
        <family val="2"/>
        <charset val="1"/>
      </rPr>
      <t xml:space="preserve">MR-11-2015-26-N </t>
    </r>
  </si>
  <si>
    <r>
      <rPr>
        <sz val="10"/>
        <color rgb="FFDD0806"/>
        <rFont val="Arial"/>
        <family val="2"/>
        <charset val="1"/>
      </rPr>
      <t xml:space="preserve">(Lucky Luke) </t>
    </r>
    <r>
      <rPr>
        <sz val="10"/>
        <rFont val="Arial"/>
        <family val="2"/>
        <charset val="1"/>
      </rPr>
      <t>BF-Tach-0419 (42712)</t>
    </r>
  </si>
  <si>
    <t>Siffermann</t>
  </si>
  <si>
    <t>Hartl</t>
  </si>
  <si>
    <t>Arendt</t>
  </si>
  <si>
    <r>
      <rPr>
        <sz val="10"/>
        <color rgb="FFDD0806"/>
        <rFont val="Arial"/>
        <family val="2"/>
        <charset val="1"/>
      </rPr>
      <t xml:space="preserve">(Jolly Jumper) </t>
    </r>
    <r>
      <rPr>
        <sz val="10"/>
        <rFont val="Arial"/>
        <family val="2"/>
        <charset val="1"/>
      </rPr>
      <t xml:space="preserve">EX-10-2013-01-N </t>
    </r>
  </si>
  <si>
    <r>
      <rPr>
        <sz val="10"/>
        <color rgb="FFFF0000"/>
        <rFont val="Arial"/>
        <family val="2"/>
        <charset val="1"/>
      </rPr>
      <t xml:space="preserve">(C3PO) </t>
    </r>
    <r>
      <rPr>
        <sz val="10"/>
        <rFont val="Arial"/>
        <family val="2"/>
        <charset val="1"/>
      </rPr>
      <t>BF-Tach-0425</t>
    </r>
  </si>
  <si>
    <t>Knoblauch</t>
  </si>
  <si>
    <r>
      <rPr>
        <sz val="10"/>
        <color rgb="FFFF0000"/>
        <rFont val="Arial"/>
        <family val="2"/>
        <charset val="1"/>
      </rPr>
      <t xml:space="preserve">(Charlie Brown) </t>
    </r>
    <r>
      <rPr>
        <sz val="10"/>
        <rFont val="Arial"/>
        <family val="2"/>
        <charset val="1"/>
      </rPr>
      <t>BF-Tach-0497</t>
    </r>
  </si>
  <si>
    <t>Giese/Eckstein</t>
  </si>
  <si>
    <t>Nowak</t>
  </si>
  <si>
    <t>Schiller</t>
  </si>
  <si>
    <t>Schmidt</t>
  </si>
  <si>
    <t>Birke</t>
  </si>
  <si>
    <t>Bauch</t>
  </si>
  <si>
    <t>Brandt Bischoff</t>
  </si>
  <si>
    <t>Späth</t>
  </si>
  <si>
    <t>Sony Alpha 7RII 0515</t>
  </si>
  <si>
    <t>Schulz</t>
  </si>
  <si>
    <t>Sony Alpha 7RII 0516</t>
  </si>
  <si>
    <t>Märtl</t>
  </si>
  <si>
    <t>Blum Bergmann</t>
  </si>
  <si>
    <t>Scheiderer</t>
  </si>
  <si>
    <t>BF-Blitz-0344-00</t>
  </si>
  <si>
    <t>BF-Blitz-0345-00</t>
  </si>
  <si>
    <t>Grillich</t>
  </si>
  <si>
    <t>BF-Blitz-0346-00</t>
  </si>
  <si>
    <t>Bischoff</t>
  </si>
  <si>
    <t>Blitzanlage Groß</t>
  </si>
  <si>
    <t>BF-Blitz-0343</t>
  </si>
  <si>
    <t>Breitling</t>
  </si>
  <si>
    <t>Kachovskaya</t>
  </si>
  <si>
    <t xml:space="preserve">v </t>
  </si>
  <si>
    <t>Mo, 28.12 bis</t>
  </si>
  <si>
    <t>Mo, 04.01 bis</t>
  </si>
  <si>
    <t>Mo, 11.01 bis</t>
  </si>
  <si>
    <t>Mo, 18.01 bis</t>
  </si>
  <si>
    <t>Mo, 25.01 bis</t>
  </si>
  <si>
    <t>Mo, 01.02 bis</t>
  </si>
  <si>
    <t>Mo, 08.02 bis</t>
  </si>
  <si>
    <t>Mo, 15.02 bis</t>
  </si>
  <si>
    <t>Mo, 22.02 bis</t>
  </si>
  <si>
    <t>Mo, 01.03 bis</t>
  </si>
  <si>
    <t>Mo, 08.03 bis</t>
  </si>
  <si>
    <t>Mo, 15.03 bis</t>
  </si>
  <si>
    <t>Mo, 22.03 bis</t>
  </si>
  <si>
    <t>Mo, 29.03 bis</t>
  </si>
  <si>
    <t>Mo, 05.04 bis</t>
  </si>
  <si>
    <t>Mo, 12.04 bis</t>
  </si>
  <si>
    <t>Mo, 19.04 bis</t>
  </si>
  <si>
    <t>Mo, 26.04 bis</t>
  </si>
  <si>
    <t>Mo, 03.05 bis</t>
  </si>
  <si>
    <t>Mo, 10.05 bis</t>
  </si>
  <si>
    <t>Mo, 17.05 bis</t>
  </si>
  <si>
    <t>Mo, 24.05 bis</t>
  </si>
  <si>
    <t>Mo, 31.05 bis</t>
  </si>
  <si>
    <t>Mo, 07.06 bis</t>
  </si>
  <si>
    <t>Mo, 14.06 bis</t>
  </si>
  <si>
    <t xml:space="preserve">Mo, 21.06 bis </t>
  </si>
  <si>
    <t>Mo, 28.06 bis</t>
  </si>
  <si>
    <t>Mo, 05.07 bis</t>
  </si>
  <si>
    <t>Mo, 12.07 bis</t>
  </si>
  <si>
    <t>Mo, 19.07 bis</t>
  </si>
  <si>
    <t>Mo, 26.07 bis</t>
  </si>
  <si>
    <t xml:space="preserve">Mo, 02.08 bis </t>
  </si>
  <si>
    <t>Mo, 09.08 bis</t>
  </si>
  <si>
    <t xml:space="preserve">Mo, 16.08 bis </t>
  </si>
  <si>
    <t>Mo, 23.08 bis</t>
  </si>
  <si>
    <t>Mo, 30.08 bis</t>
  </si>
  <si>
    <t>Mo, 06.09 bis</t>
  </si>
  <si>
    <t>Mo, 13.09 bis</t>
  </si>
  <si>
    <t>Mo, 20.09 bis</t>
  </si>
  <si>
    <t>Mo, 27.09 bis</t>
  </si>
  <si>
    <t>Mo, 04.10 bis</t>
  </si>
  <si>
    <t>Mo, 11.10 bis</t>
  </si>
  <si>
    <t>Mo, 18.10 bis</t>
  </si>
  <si>
    <t>Mo, 25.10 bis</t>
  </si>
  <si>
    <t>Mo, 01.11. bis</t>
  </si>
  <si>
    <t>Mo, 08.11 bis</t>
  </si>
  <si>
    <t>Mo, 15.11 bis</t>
  </si>
  <si>
    <t>Mo, 22. 11 bis</t>
  </si>
  <si>
    <t>Mo, 29.11 bis</t>
  </si>
  <si>
    <t>Mo, 06.12 bis</t>
  </si>
  <si>
    <t>Mo, 13.12 bis</t>
  </si>
  <si>
    <t>Mo, 20.12 bis</t>
  </si>
  <si>
    <t>Mo, 27.12 bis</t>
  </si>
  <si>
    <t xml:space="preserve">So, 03.01 </t>
  </si>
  <si>
    <t>So, 10.01</t>
  </si>
  <si>
    <t>So, 17.01</t>
  </si>
  <si>
    <t>So, 24.01</t>
  </si>
  <si>
    <t>So, 31.01</t>
  </si>
  <si>
    <t>So, 07.02</t>
  </si>
  <si>
    <t>So, 14.02</t>
  </si>
  <si>
    <t>So, 21.02</t>
  </si>
  <si>
    <t>So, 28.02</t>
  </si>
  <si>
    <t xml:space="preserve">So, 07.03 </t>
  </si>
  <si>
    <t>So, 14.03</t>
  </si>
  <si>
    <t>So, 21.03</t>
  </si>
  <si>
    <t>So, 28.03</t>
  </si>
  <si>
    <t>So, 04.04</t>
  </si>
  <si>
    <t>So, 11.04</t>
  </si>
  <si>
    <t>So, 18.04</t>
  </si>
  <si>
    <t>So, 25.04</t>
  </si>
  <si>
    <t>So, 02.05</t>
  </si>
  <si>
    <t>So, 09.05</t>
  </si>
  <si>
    <t>So, 16.05</t>
  </si>
  <si>
    <t>So, 23.05</t>
  </si>
  <si>
    <t>So, 30.05</t>
  </si>
  <si>
    <t>So, 06.06</t>
  </si>
  <si>
    <t>So, 13.06</t>
  </si>
  <si>
    <t>So, 20.06</t>
  </si>
  <si>
    <t>So, 27.06</t>
  </si>
  <si>
    <t>So, 04.07</t>
  </si>
  <si>
    <t>So, 11.07</t>
  </si>
  <si>
    <t>So, 18.07</t>
  </si>
  <si>
    <t>So, 25.07</t>
  </si>
  <si>
    <t>So, 01.08</t>
  </si>
  <si>
    <t>So, 08.08</t>
  </si>
  <si>
    <t>So, 15.08</t>
  </si>
  <si>
    <t>So, 22.08</t>
  </si>
  <si>
    <t>So, 29.08</t>
  </si>
  <si>
    <t>So, 05.09</t>
  </si>
  <si>
    <t>So, 12.09</t>
  </si>
  <si>
    <t>So, 19.09</t>
  </si>
  <si>
    <t>So, 26.09</t>
  </si>
  <si>
    <t>So, 03.10</t>
  </si>
  <si>
    <t>So, 10.10</t>
  </si>
  <si>
    <t>So, 17.10</t>
  </si>
  <si>
    <t>So, 24.10</t>
  </si>
  <si>
    <t>So, 31.10</t>
  </si>
  <si>
    <t>So, 07.11</t>
  </si>
  <si>
    <t>So, 14.11</t>
  </si>
  <si>
    <t>So, 21.11</t>
  </si>
  <si>
    <t>So, 28.11</t>
  </si>
  <si>
    <t>So, 05.12</t>
  </si>
  <si>
    <t>So, 12.12</t>
  </si>
  <si>
    <t>So, 19.12</t>
  </si>
  <si>
    <t xml:space="preserve">So, 26.12 </t>
  </si>
  <si>
    <t>So, 02.01</t>
  </si>
  <si>
    <t>Pokorny Sexauer</t>
  </si>
  <si>
    <t>Anwendungswochen</t>
  </si>
  <si>
    <t>Schaarschmidt</t>
  </si>
  <si>
    <t>Backhaus</t>
  </si>
  <si>
    <t>Prell</t>
  </si>
  <si>
    <t>Schikowski</t>
  </si>
  <si>
    <t>Schnepf</t>
  </si>
  <si>
    <r>
      <rPr>
        <sz val="10"/>
        <color rgb="FFFF0000"/>
        <rFont val="Arial"/>
        <family val="2"/>
        <charset val="1"/>
      </rPr>
      <t xml:space="preserve">(R2D2) </t>
    </r>
    <r>
      <rPr>
        <sz val="10"/>
        <rFont val="Arial"/>
        <family val="2"/>
        <charset val="1"/>
      </rPr>
      <t>BF-Tach-0425</t>
    </r>
  </si>
  <si>
    <t>Schellscheidt</t>
  </si>
  <si>
    <t>Jesse</t>
  </si>
  <si>
    <t>Ganz/ Gmeinwieser</t>
  </si>
  <si>
    <t>Ulrich</t>
  </si>
  <si>
    <t>Jaeger</t>
  </si>
  <si>
    <r>
      <rPr>
        <sz val="10"/>
        <color rgb="FFFF0000"/>
        <rFont val="Arial"/>
        <family val="2"/>
        <charset val="1"/>
      </rPr>
      <t>(Snoopy)</t>
    </r>
    <r>
      <rPr>
        <sz val="10"/>
        <color rgb="FF000000"/>
        <rFont val="Arial"/>
        <family val="2"/>
        <charset val="1"/>
      </rPr>
      <t xml:space="preserve"> BF-Lapt-498</t>
    </r>
  </si>
  <si>
    <t>Ehlers</t>
  </si>
  <si>
    <t>Kölsch</t>
  </si>
  <si>
    <t>Gerold</t>
  </si>
  <si>
    <t>Nolandt</t>
  </si>
  <si>
    <t>Hochstativ 13 m (nur mit Sony Alpha)</t>
  </si>
  <si>
    <t>BF-FoSt-0519-00</t>
  </si>
  <si>
    <t>Haller</t>
  </si>
  <si>
    <t xml:space="preserve">Jaeger </t>
  </si>
  <si>
    <t>Jungkunz</t>
  </si>
  <si>
    <t>Teiwes</t>
  </si>
  <si>
    <t>Kosan</t>
  </si>
  <si>
    <t>Pallas</t>
  </si>
  <si>
    <t xml:space="preserve">Baunivellier </t>
  </si>
  <si>
    <t>Oberst</t>
  </si>
  <si>
    <t xml:space="preserve">Kosan </t>
  </si>
  <si>
    <t>Mo, 03.01 bis</t>
  </si>
  <si>
    <t>Mo, 10.01 bis</t>
  </si>
  <si>
    <t>Mo, 17.01 bis</t>
  </si>
  <si>
    <t>Mo, 24.01 bis</t>
  </si>
  <si>
    <t>Mo, 31.01 bis</t>
  </si>
  <si>
    <t>Mo, 07.02 bis</t>
  </si>
  <si>
    <t>Mo, 14.02 bis</t>
  </si>
  <si>
    <t>Mo, 21.02 bis</t>
  </si>
  <si>
    <t>Mo, 28.02 bis</t>
  </si>
  <si>
    <t>Mo, 07.03 bis</t>
  </si>
  <si>
    <t>Mo, 14.03 bis</t>
  </si>
  <si>
    <t>Mo, 21.03 bis</t>
  </si>
  <si>
    <t>Mo, 28.03</t>
  </si>
  <si>
    <t>Mo, 04.04 bis</t>
  </si>
  <si>
    <t>Mo, 11.04 bis</t>
  </si>
  <si>
    <t>Mo, 18.04 bis</t>
  </si>
  <si>
    <t>Mo, 25.04 bis</t>
  </si>
  <si>
    <t>Mo, 02.05 bis</t>
  </si>
  <si>
    <t>Mo, 09.05 bis</t>
  </si>
  <si>
    <t>Mo, 16.05 bis</t>
  </si>
  <si>
    <t>Mo, 23.05 bis</t>
  </si>
  <si>
    <t>Mo, 30.05 bis</t>
  </si>
  <si>
    <t>Mo, 06.06 bis</t>
  </si>
  <si>
    <t>Mo, 13.06 bis</t>
  </si>
  <si>
    <t>Mo, 20.06 bis</t>
  </si>
  <si>
    <t>Mo, 27.06 bis</t>
  </si>
  <si>
    <t>Mo, 04.07 bis</t>
  </si>
  <si>
    <t>Mo, 11.07 bis</t>
  </si>
  <si>
    <t>Mo, 18.07 bis</t>
  </si>
  <si>
    <t>Mo, 25.07 bis</t>
  </si>
  <si>
    <t>Mo, 01.08 bis</t>
  </si>
  <si>
    <t>Mo, 08.08 bis</t>
  </si>
  <si>
    <t>Mo, 15.08 bis</t>
  </si>
  <si>
    <t>Mo, 22.08 bis</t>
  </si>
  <si>
    <t>Mo, 29.08 bis</t>
  </si>
  <si>
    <t>Mo, 05.09 bis</t>
  </si>
  <si>
    <t>Mo, 12.09 bis</t>
  </si>
  <si>
    <t>Mo, 19.09 bis</t>
  </si>
  <si>
    <t>Mo, 26.09 bis</t>
  </si>
  <si>
    <t>Mo, 03.10 bis</t>
  </si>
  <si>
    <t>Mo, 10.10 bis</t>
  </si>
  <si>
    <t>Mo, 17.10 bis</t>
  </si>
  <si>
    <t>Mo, 24.10 bis</t>
  </si>
  <si>
    <t>Mo, 31.10 bis</t>
  </si>
  <si>
    <t>Mo, 07.11 bis</t>
  </si>
  <si>
    <t>Mo, 14.11 bis</t>
  </si>
  <si>
    <t>Mo, 21.11 bis</t>
  </si>
  <si>
    <t>Mo, 28.11 bis</t>
  </si>
  <si>
    <t>Mo, 05.12 bis</t>
  </si>
  <si>
    <t>Mo, 12.12 bis</t>
  </si>
  <si>
    <t>Mo, 19.12 bis</t>
  </si>
  <si>
    <t>Mo, 26.12 bis</t>
  </si>
  <si>
    <t>So, 09.01</t>
  </si>
  <si>
    <t>So, 16.01</t>
  </si>
  <si>
    <t>So, 23.01</t>
  </si>
  <si>
    <t>So, 30.01</t>
  </si>
  <si>
    <t>So, 06.02</t>
  </si>
  <si>
    <t>So, 13.02</t>
  </si>
  <si>
    <t>So, 20.02</t>
  </si>
  <si>
    <t>So, 27.02</t>
  </si>
  <si>
    <t>So, 06.03</t>
  </si>
  <si>
    <t>So, 13.03.</t>
  </si>
  <si>
    <t>So, 20.03</t>
  </si>
  <si>
    <t>So, 27.03</t>
  </si>
  <si>
    <t>So, 03.04</t>
  </si>
  <si>
    <t>So, 10.04</t>
  </si>
  <si>
    <t>So, 17.04</t>
  </si>
  <si>
    <t>So, 24.04</t>
  </si>
  <si>
    <t>So, 01.05</t>
  </si>
  <si>
    <t>So, 08.05</t>
  </si>
  <si>
    <t>So, 15.05</t>
  </si>
  <si>
    <t>So, 22.05</t>
  </si>
  <si>
    <t>So, 29.05</t>
  </si>
  <si>
    <t>So, 05.06</t>
  </si>
  <si>
    <t>So, 12.06</t>
  </si>
  <si>
    <t>So, 19.06</t>
  </si>
  <si>
    <t>So, 26.06</t>
  </si>
  <si>
    <t>So, 03.07</t>
  </si>
  <si>
    <t>So, 10.07</t>
  </si>
  <si>
    <t>So, 17.07</t>
  </si>
  <si>
    <t>So, 24.07</t>
  </si>
  <si>
    <t>So, 31.07</t>
  </si>
  <si>
    <t>So, 07.08</t>
  </si>
  <si>
    <t>So, 14.08</t>
  </si>
  <si>
    <t>So, 21.08</t>
  </si>
  <si>
    <t>So, 28.08</t>
  </si>
  <si>
    <t>So, 04.09</t>
  </si>
  <si>
    <t>So, 11.09</t>
  </si>
  <si>
    <t>So, 18.09</t>
  </si>
  <si>
    <t>So, 25.09</t>
  </si>
  <si>
    <t>So, 02.10</t>
  </si>
  <si>
    <t>So, 09.10</t>
  </si>
  <si>
    <t>So, 16.10</t>
  </si>
  <si>
    <t>So, 23.10</t>
  </si>
  <si>
    <t>So, 30.10</t>
  </si>
  <si>
    <t>So, 06.11</t>
  </si>
  <si>
    <t>So, 13.11</t>
  </si>
  <si>
    <t>So, 20.11</t>
  </si>
  <si>
    <t>So, 27.11</t>
  </si>
  <si>
    <t>So, 04.12</t>
  </si>
  <si>
    <t>So, 11.12</t>
  </si>
  <si>
    <t>So, 18.12</t>
  </si>
  <si>
    <t>So, 25.12</t>
  </si>
  <si>
    <t>So, 01.01</t>
  </si>
  <si>
    <t>Kolesnika</t>
  </si>
  <si>
    <t>Wiegel</t>
  </si>
  <si>
    <t>Lenninghaus</t>
  </si>
  <si>
    <t>Kneidl</t>
  </si>
  <si>
    <t>Horvath</t>
  </si>
  <si>
    <t>Bassow</t>
  </si>
  <si>
    <t>Senghaas</t>
  </si>
  <si>
    <t>Belt</t>
  </si>
  <si>
    <t>Bamberg</t>
  </si>
  <si>
    <t>Tauber/ Giese/ Gresik</t>
  </si>
  <si>
    <t>Fürstenberg</t>
  </si>
  <si>
    <t>Photoausrüstung "Photogrammetrie 1" / "Leopard"</t>
  </si>
  <si>
    <t>Photoausrüstung "Photogrammetrie 2" / "Tiger"</t>
  </si>
  <si>
    <t>Photoausrüstung "Photogrammetrie 3" / "Adler"</t>
  </si>
  <si>
    <t>Tuschy</t>
  </si>
  <si>
    <t>Wawrzinek</t>
  </si>
  <si>
    <t>Photoausrüstung "Photogrammetrie 4" / "Uhu"</t>
  </si>
  <si>
    <t>Photoausrüstung "Standard 1" / "Katze"</t>
  </si>
  <si>
    <t>Tauber</t>
  </si>
  <si>
    <t>Photoausrüstung "Standard 2" / "Panther"</t>
  </si>
  <si>
    <t>Photoausrüstung "Standard 3" / "Luchs"</t>
  </si>
  <si>
    <t>Kabel fehlt</t>
  </si>
  <si>
    <t>Conn/Giersch</t>
  </si>
  <si>
    <t>Seeber</t>
  </si>
  <si>
    <t>Krück</t>
  </si>
  <si>
    <t>Mo, 02.01 bis</t>
  </si>
  <si>
    <t>Mo, 09.01 bis</t>
  </si>
  <si>
    <t>Mo, 16.01 bis</t>
  </si>
  <si>
    <t>Mo, 23.01 bis</t>
  </si>
  <si>
    <t>Mo, 30.01</t>
  </si>
  <si>
    <t>Mo, 06.02 bis</t>
  </si>
  <si>
    <t>Mo, 13.02 bis</t>
  </si>
  <si>
    <t>Mo, 20.02 bis</t>
  </si>
  <si>
    <t>Mo, 27.02 bis</t>
  </si>
  <si>
    <t>Mo, 06.03</t>
  </si>
  <si>
    <t>Mo, 13.03</t>
  </si>
  <si>
    <t>Mo, 20.03 bis</t>
  </si>
  <si>
    <t>Mo, 27.03 bis</t>
  </si>
  <si>
    <t>Mo, 03.04 bis</t>
  </si>
  <si>
    <t>Mo, 10.04 bis</t>
  </si>
  <si>
    <t>Mo, 17.03 bis</t>
  </si>
  <si>
    <t>Mo, 24.04 bis</t>
  </si>
  <si>
    <t>Mo, 01.05 bis</t>
  </si>
  <si>
    <t>Mo, 08.05 bis</t>
  </si>
  <si>
    <t>Mo, 15.05 bis</t>
  </si>
  <si>
    <t>Mo, 22.04 bis</t>
  </si>
  <si>
    <t>Mo, 29.05 bis</t>
  </si>
  <si>
    <t>Mo, 05.06 bis</t>
  </si>
  <si>
    <t>Mo, 12.06 bis</t>
  </si>
  <si>
    <t>Mo, 19.06 bis</t>
  </si>
  <si>
    <t>Mo, 26.06 bis</t>
  </si>
  <si>
    <t>Mo, 03.07 bis</t>
  </si>
  <si>
    <t>Mo, 10.07 bis</t>
  </si>
  <si>
    <t>Mo, 17.07 bis</t>
  </si>
  <si>
    <t>Mo, 24.07 bis</t>
  </si>
  <si>
    <t>Mo, 31.07 bis</t>
  </si>
  <si>
    <t>Mo, 07.08 bis</t>
  </si>
  <si>
    <t>Mo, 14.08 bis</t>
  </si>
  <si>
    <t>Mo, 21.08 bis</t>
  </si>
  <si>
    <t>Mo, 28.08 bis</t>
  </si>
  <si>
    <t>Mo, 04.09 bis</t>
  </si>
  <si>
    <t>Mo, 11.09 bis</t>
  </si>
  <si>
    <t>Mo, 18.09 bis</t>
  </si>
  <si>
    <t>Mo, 25.09 bis</t>
  </si>
  <si>
    <t>Mo, 02.10 bis</t>
  </si>
  <si>
    <t>Mo, 09.10 bis</t>
  </si>
  <si>
    <t>Mo, 16.10 bis</t>
  </si>
  <si>
    <t>Mo, 23.10 bis</t>
  </si>
  <si>
    <t>Mo, 30.10 bis</t>
  </si>
  <si>
    <t>Mo, 06.11 bis</t>
  </si>
  <si>
    <t>Mo, 13.11 bis</t>
  </si>
  <si>
    <t>Mo, 20.11 bis</t>
  </si>
  <si>
    <t>Mo, 27.11 bis</t>
  </si>
  <si>
    <t>Mo, 04.12 bis</t>
  </si>
  <si>
    <t>Mo, 11.12 bis</t>
  </si>
  <si>
    <t>Mo, 18.12 bis</t>
  </si>
  <si>
    <t>Mo, 25.12 bis</t>
  </si>
  <si>
    <t>So, 08.01</t>
  </si>
  <si>
    <t>So, 15.01</t>
  </si>
  <si>
    <t>So, 22.01</t>
  </si>
  <si>
    <t>So, 29.01</t>
  </si>
  <si>
    <t>So, 05.02</t>
  </si>
  <si>
    <t>So, 12.02</t>
  </si>
  <si>
    <t>So, 19.02.</t>
  </si>
  <si>
    <t>So, 26.02</t>
  </si>
  <si>
    <t>So, 05.03</t>
  </si>
  <si>
    <t>So, 12.03.</t>
  </si>
  <si>
    <t>So, 19.03</t>
  </si>
  <si>
    <t>So, 26.03</t>
  </si>
  <si>
    <t>So, 02.04</t>
  </si>
  <si>
    <t>So, 09.04</t>
  </si>
  <si>
    <t>So, 16.04</t>
  </si>
  <si>
    <t>So, 23.04</t>
  </si>
  <si>
    <t>So, 30.04</t>
  </si>
  <si>
    <t>So, 07.05</t>
  </si>
  <si>
    <t>So, 14.05</t>
  </si>
  <si>
    <t>So, 21.04</t>
  </si>
  <si>
    <t>So, 28.05</t>
  </si>
  <si>
    <t>So, 04.06</t>
  </si>
  <si>
    <t>So, 11.06</t>
  </si>
  <si>
    <t>So, 18.06</t>
  </si>
  <si>
    <t>So, 25.06</t>
  </si>
  <si>
    <t>So, 02.07</t>
  </si>
  <si>
    <t>So, 09.07</t>
  </si>
  <si>
    <t>So, 16.07</t>
  </si>
  <si>
    <t>So, 23.07</t>
  </si>
  <si>
    <t>So, 30.07</t>
  </si>
  <si>
    <t>So, 06.08</t>
  </si>
  <si>
    <t>So, 13.08</t>
  </si>
  <si>
    <t>So, 20.08</t>
  </si>
  <si>
    <t>So, 27.08</t>
  </si>
  <si>
    <t>So, 03.09</t>
  </si>
  <si>
    <t>So, 10.09</t>
  </si>
  <si>
    <t>So, 17.09</t>
  </si>
  <si>
    <t>So, 24.09</t>
  </si>
  <si>
    <t>So, 01.10</t>
  </si>
  <si>
    <t>So, 08.10</t>
  </si>
  <si>
    <t>So, 15.10</t>
  </si>
  <si>
    <t>So, 22.10</t>
  </si>
  <si>
    <t>So, 29.10</t>
  </si>
  <si>
    <t>So, 05.11</t>
  </si>
  <si>
    <t>So, 12.11</t>
  </si>
  <si>
    <t>So, 19.11</t>
  </si>
  <si>
    <t>So, 26.11</t>
  </si>
  <si>
    <t>So, 03.12</t>
  </si>
  <si>
    <t>So, 10.12</t>
  </si>
  <si>
    <t>So, 17. 12</t>
  </si>
  <si>
    <t>So, 24.12</t>
  </si>
  <si>
    <t>So, 31.12</t>
  </si>
  <si>
    <t>Mo, 01.01. bis</t>
  </si>
  <si>
    <t>Mo, 08.01. bis</t>
  </si>
  <si>
    <t>Mo, 15.01. bis</t>
  </si>
  <si>
    <t>Mo, 22.01. bis</t>
  </si>
  <si>
    <t>Mo, 29. 01. bis</t>
  </si>
  <si>
    <t>Mo, 05.02. bis</t>
  </si>
  <si>
    <t>Mo, 12.02. bis</t>
  </si>
  <si>
    <t>Mo, 19.02. bis</t>
  </si>
  <si>
    <t>Mo, 26.02. bis</t>
  </si>
  <si>
    <t>Mo, 04.03. bis</t>
  </si>
  <si>
    <t>Mo, 11.03. bis</t>
  </si>
  <si>
    <t>Mo, 18.03. bis</t>
  </si>
  <si>
    <t>Mo, 25.03. bis</t>
  </si>
  <si>
    <t>Mo, 01.04. bis</t>
  </si>
  <si>
    <t>Mo, 08.04. bis</t>
  </si>
  <si>
    <t>Mo, 15.04. bis</t>
  </si>
  <si>
    <t>Mo, 22.04. bis</t>
  </si>
  <si>
    <t>Mo, 29.04.</t>
  </si>
  <si>
    <t>Mo, 06.05. bis</t>
  </si>
  <si>
    <t>Mo, 13.05.</t>
  </si>
  <si>
    <t>Mo, 20.05. bis</t>
  </si>
  <si>
    <t>Mo, 27.05. bis</t>
  </si>
  <si>
    <t>Mo, 03.06. bis</t>
  </si>
  <si>
    <t>Mo, 10.06. bis</t>
  </si>
  <si>
    <t>Mo, 17.06. bis</t>
  </si>
  <si>
    <t>Mo, 24.06. bis</t>
  </si>
  <si>
    <t>Mo, 01.07. bis</t>
  </si>
  <si>
    <t>Mo, 08.07. bis</t>
  </si>
  <si>
    <t>Mo, 15.07.</t>
  </si>
  <si>
    <t>Mo, 22.07. bis</t>
  </si>
  <si>
    <t>Mo, 29.07. bis</t>
  </si>
  <si>
    <t>Mo, 05.08. bis</t>
  </si>
  <si>
    <t>Mo, 12.08.</t>
  </si>
  <si>
    <t>Mo, 19.08. bis</t>
  </si>
  <si>
    <t>Mo, 26.08. bis</t>
  </si>
  <si>
    <t>Mo, 02.09. bis</t>
  </si>
  <si>
    <t>Mo, 09.09. bis</t>
  </si>
  <si>
    <t>Mo, 16.09. bis</t>
  </si>
  <si>
    <t>Mo, 23.09. bis</t>
  </si>
  <si>
    <t>Mo, 30.09. bis</t>
  </si>
  <si>
    <t>Mo, 07.10. bis</t>
  </si>
  <si>
    <t>Mo, 14.10. bis</t>
  </si>
  <si>
    <t>Mo, 21.10.</t>
  </si>
  <si>
    <t>Mo, 28.10.</t>
  </si>
  <si>
    <t>Mo, 04.11.</t>
  </si>
  <si>
    <t>Mo, 11.11. bis</t>
  </si>
  <si>
    <t>Mo, 18.11.</t>
  </si>
  <si>
    <t>Mo, 25.11. bis</t>
  </si>
  <si>
    <t>Mo, 02.12. bis</t>
  </si>
  <si>
    <t>Mo, 09.12. bis</t>
  </si>
  <si>
    <t>Mo, 16.12. bis</t>
  </si>
  <si>
    <t>Mo, 23.12. bis</t>
  </si>
  <si>
    <t>Mo, 30.12. bis</t>
  </si>
  <si>
    <t>So, 07.01.</t>
  </si>
  <si>
    <t>So, 14.01.</t>
  </si>
  <si>
    <t>So, 21.01.</t>
  </si>
  <si>
    <t>So, 28.01.</t>
  </si>
  <si>
    <t>So, 04.02.</t>
  </si>
  <si>
    <t>So, 11.02.</t>
  </si>
  <si>
    <t>So, 18.02.</t>
  </si>
  <si>
    <t>So, 25.02.</t>
  </si>
  <si>
    <t>So, 03.03.</t>
  </si>
  <si>
    <t>So, 10.03.</t>
  </si>
  <si>
    <t>So, 17.03.</t>
  </si>
  <si>
    <t>So, 24.03.</t>
  </si>
  <si>
    <t>So, 31.03.</t>
  </si>
  <si>
    <t>So, 07.04.</t>
  </si>
  <si>
    <t>So, 14.04.</t>
  </si>
  <si>
    <t>So, 21.04.</t>
  </si>
  <si>
    <t xml:space="preserve">So, 28.04. </t>
  </si>
  <si>
    <t>So, 05.05.</t>
  </si>
  <si>
    <t>So, 12.05.</t>
  </si>
  <si>
    <t>So, 19.05.</t>
  </si>
  <si>
    <t>So, 26.05.</t>
  </si>
  <si>
    <t>So, 02.06.</t>
  </si>
  <si>
    <t>So, 09.06.</t>
  </si>
  <si>
    <t>So, 16.06.</t>
  </si>
  <si>
    <t>So, 23.06.</t>
  </si>
  <si>
    <t>So, 30.06.</t>
  </si>
  <si>
    <t>So, 07.07.</t>
  </si>
  <si>
    <t>So, 14.07.</t>
  </si>
  <si>
    <t>So, 21.07.</t>
  </si>
  <si>
    <t>So, 28.07.</t>
  </si>
  <si>
    <t>So, 04.08.</t>
  </si>
  <si>
    <t>So, 11.08.</t>
  </si>
  <si>
    <t>So, 18.08.</t>
  </si>
  <si>
    <t>So, 25.08.</t>
  </si>
  <si>
    <t>So, 01.09.</t>
  </si>
  <si>
    <t>So, 08.09.</t>
  </si>
  <si>
    <t>So, 15.09.</t>
  </si>
  <si>
    <t>So, 22.09.</t>
  </si>
  <si>
    <t>So, 29.09.</t>
  </si>
  <si>
    <t>So, 06.10.</t>
  </si>
  <si>
    <t>So, 13.10.</t>
  </si>
  <si>
    <t>So, 20.10</t>
  </si>
  <si>
    <t>So, 27.10.</t>
  </si>
  <si>
    <t>So, 03.11.</t>
  </si>
  <si>
    <t>So, 10.11.</t>
  </si>
  <si>
    <t>So, 17.11.</t>
  </si>
  <si>
    <t>So, 24.11.</t>
  </si>
  <si>
    <t>So, 01.12.</t>
  </si>
  <si>
    <t>So, 08.12.</t>
  </si>
  <si>
    <t>So, 15.12.</t>
  </si>
  <si>
    <t>So, 22.12.</t>
  </si>
  <si>
    <t>So, 29.12</t>
  </si>
  <si>
    <t>So, 05.01.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</si>
</sst>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Jahr: &quot;yyyy"/>
    <numFmt numFmtId="165" formatCode="ddd&quot;, &quot;dd/mm&quot; bis&quot;"/>
    <numFmt numFmtId="166" formatCode="ddd&quot;, &quot;dd/mm"/>
    <numFmt numFmtId="167" formatCode="d/m;@"/>
  </numFmts>
  <fonts count="11" x14ac:knownFonts="1">
    <font>
      <sz val="10"/>
      <name val="Arial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4"/>
      <name val="Arial"/>
      <family val="2"/>
      <charset val="1"/>
    </font>
    <font>
      <sz val="10"/>
      <color rgb="FFDD0806"/>
      <name val="Arial"/>
      <family val="2"/>
      <charset val="1"/>
    </font>
    <font>
      <sz val="10"/>
      <color rgb="FFFF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9"/>
      <name val="Arial"/>
      <family val="2"/>
      <charset val="1"/>
    </font>
    <font>
      <sz val="10"/>
      <color rgb="FF000000"/>
      <name val="Arial"/>
      <family val="2"/>
      <charset val="1"/>
    </font>
    <font>
      <sz val="9"/>
      <name val="Arial"/>
      <family val="2"/>
      <charset val="1"/>
    </font>
  </fonts>
  <fills count="33">
    <fill>
      <patternFill patternType="none"/>
    </fill>
    <fill>
      <patternFill patternType="gray125"/>
    </fill>
    <fill>
      <patternFill patternType="solid">
        <fgColor rgb="FF99CC00"/>
        <bgColor rgb="FF87CC00"/>
      </patternFill>
    </fill>
    <fill>
      <patternFill patternType="solid">
        <fgColor rgb="FF006411"/>
        <bgColor rgb="FF008000"/>
      </patternFill>
    </fill>
    <fill>
      <patternFill patternType="solid">
        <fgColor rgb="FFDD0806"/>
        <bgColor rgb="FFFF0000"/>
      </patternFill>
    </fill>
    <fill>
      <patternFill patternType="solid">
        <fgColor rgb="FF33CCCC"/>
        <bgColor rgb="FF33CCFF"/>
      </patternFill>
    </fill>
    <fill>
      <patternFill patternType="solid">
        <fgColor rgb="FFFF9900"/>
        <bgColor rgb="FFFD8609"/>
      </patternFill>
    </fill>
    <fill>
      <patternFill patternType="solid">
        <fgColor rgb="FF3366FF"/>
        <bgColor rgb="FF666699"/>
      </patternFill>
    </fill>
    <fill>
      <patternFill patternType="solid">
        <fgColor rgb="FFFF6600"/>
        <bgColor rgb="FFE46C0A"/>
      </patternFill>
    </fill>
    <fill>
      <patternFill patternType="solid">
        <fgColor rgb="FF339966"/>
        <bgColor rgb="FF128903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009900"/>
        <bgColor rgb="FF009400"/>
      </patternFill>
    </fill>
    <fill>
      <patternFill patternType="solid">
        <fgColor rgb="FF008000"/>
        <bgColor rgb="FF128903"/>
      </patternFill>
    </fill>
    <fill>
      <patternFill patternType="solid">
        <fgColor rgb="FF009400"/>
        <bgColor rgb="FF009900"/>
      </patternFill>
    </fill>
    <fill>
      <patternFill patternType="solid">
        <fgColor rgb="FFFD8609"/>
        <bgColor rgb="FFFF9900"/>
      </patternFill>
    </fill>
    <fill>
      <patternFill patternType="solid">
        <fgColor rgb="FF89C506"/>
        <bgColor rgb="FF87CC00"/>
      </patternFill>
    </fill>
    <fill>
      <patternFill patternType="solid">
        <fgColor rgb="FF128903"/>
        <bgColor rgb="FF008000"/>
      </patternFill>
    </fill>
    <fill>
      <patternFill patternType="solid">
        <fgColor rgb="FFAECF00"/>
        <bgColor rgb="FF99CC00"/>
      </patternFill>
    </fill>
    <fill>
      <patternFill patternType="solid">
        <fgColor rgb="FF87CC00"/>
        <bgColor rgb="FF89C506"/>
      </patternFill>
    </fill>
    <fill>
      <patternFill patternType="solid">
        <fgColor rgb="FF0099FF"/>
        <bgColor rgb="FF00B0F0"/>
      </patternFill>
    </fill>
    <fill>
      <patternFill patternType="solid">
        <fgColor rgb="FF33CCFF"/>
        <bgColor rgb="FF33CCCC"/>
      </patternFill>
    </fill>
    <fill>
      <patternFill patternType="solid">
        <fgColor rgb="FF00B0F0"/>
        <bgColor rgb="FF0099FF"/>
      </patternFill>
    </fill>
    <fill>
      <patternFill patternType="solid">
        <fgColor rgb="FF669900"/>
        <bgColor rgb="FF89C506"/>
      </patternFill>
    </fill>
    <fill>
      <patternFill patternType="solid">
        <fgColor rgb="FF92D050"/>
        <bgColor rgb="FF89C506"/>
      </patternFill>
    </fill>
    <fill>
      <patternFill patternType="solid">
        <fgColor rgb="FFE46C0A"/>
        <bgColor rgb="FFFF66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87CC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FF6600"/>
      </patternFill>
    </fill>
    <fill>
      <patternFill patternType="solid">
        <fgColor theme="0"/>
        <bgColor rgb="FF009400"/>
      </patternFill>
    </fill>
  </fills>
  <borders count="157">
    <border>
      <left/>
      <right/>
      <top/>
      <bottom/>
      <diagonal/>
    </border>
    <border>
      <left style="thin">
        <color rgb="FF3C3C3C"/>
      </left>
      <right style="thin">
        <color rgb="FF3C3C3C"/>
      </right>
      <top/>
      <bottom/>
      <diagonal/>
    </border>
    <border>
      <left/>
      <right/>
      <top/>
      <bottom style="medium">
        <color rgb="FF3C3C3C"/>
      </bottom>
      <diagonal/>
    </border>
    <border>
      <left/>
      <right style="thin">
        <color rgb="FF3C3C3C"/>
      </right>
      <top style="medium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medium">
        <color rgb="FF3C3C3C"/>
      </top>
      <bottom style="thin">
        <color rgb="FF3C3C3C"/>
      </bottom>
      <diagonal/>
    </border>
    <border>
      <left style="thin">
        <color rgb="FF3C3C3C"/>
      </left>
      <right/>
      <top style="medium">
        <color rgb="FF3C3C3C"/>
      </top>
      <bottom style="thin">
        <color rgb="FF3C3C3C"/>
      </bottom>
      <diagonal/>
    </border>
    <border>
      <left/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/>
      <top style="thin">
        <color rgb="FF3C3C3C"/>
      </top>
      <bottom style="thin">
        <color rgb="FF3C3C3C"/>
      </bottom>
      <diagonal/>
    </border>
    <border>
      <left/>
      <right/>
      <top style="thin">
        <color rgb="FF3C3C3C"/>
      </top>
      <bottom style="thin">
        <color rgb="FF3C3C3C"/>
      </bottom>
      <diagonal/>
    </border>
    <border>
      <left style="hair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hair">
        <color rgb="FF3C3C3C"/>
      </left>
      <right style="thin">
        <color rgb="FF3C3C3C"/>
      </right>
      <top style="thin">
        <color rgb="FF3C3C3C"/>
      </top>
      <bottom/>
      <diagonal/>
    </border>
    <border>
      <left style="thin">
        <color rgb="FF3C3C3C"/>
      </left>
      <right style="thin">
        <color rgb="FF3C3C3C"/>
      </right>
      <top style="thin">
        <color rgb="FF3C3C3C"/>
      </top>
      <bottom/>
      <diagonal/>
    </border>
    <border>
      <left style="thin">
        <color rgb="FF3C3C3C"/>
      </left>
      <right/>
      <top style="thin">
        <color rgb="FF3C3C3C"/>
      </top>
      <bottom/>
      <diagonal/>
    </border>
    <border>
      <left/>
      <right style="thin">
        <color rgb="FF3C3C3C"/>
      </right>
      <top style="thin">
        <color rgb="FF3C3C3C"/>
      </top>
      <bottom/>
      <diagonal/>
    </border>
    <border>
      <left/>
      <right style="medium">
        <color rgb="FF3C3C3C"/>
      </right>
      <top/>
      <bottom/>
      <diagonal/>
    </border>
    <border>
      <left/>
      <right style="medium">
        <color rgb="FF3C3C3C"/>
      </right>
      <top/>
      <bottom style="medium">
        <color rgb="FF3C3C3C"/>
      </bottom>
      <diagonal/>
    </border>
    <border>
      <left style="thin">
        <color rgb="FF3C3C3C"/>
      </left>
      <right style="medium">
        <color rgb="FF3C3C3C"/>
      </right>
      <top style="medium">
        <color rgb="FF3C3C3C"/>
      </top>
      <bottom style="thin">
        <color rgb="FF3C3C3C"/>
      </bottom>
      <diagonal/>
    </border>
    <border>
      <left style="thin">
        <color rgb="FF3C3C3C"/>
      </left>
      <right style="medium">
        <color rgb="FF3C3C3C"/>
      </right>
      <top style="thin">
        <color rgb="FF3C3C3C"/>
      </top>
      <bottom style="thin">
        <color rgb="FF3C3C3C"/>
      </bottom>
      <diagonal/>
    </border>
    <border>
      <left/>
      <right style="medium">
        <color rgb="FF3C3C3C"/>
      </right>
      <top style="thin">
        <color rgb="FF3C3C3C"/>
      </top>
      <bottom style="thin">
        <color rgb="FF3C3C3C"/>
      </bottom>
      <diagonal/>
    </border>
    <border>
      <left/>
      <right/>
      <top style="thin">
        <color rgb="FF3C3C3C"/>
      </top>
      <bottom/>
      <diagonal/>
    </border>
    <border>
      <left style="thin">
        <color rgb="FF3C3C3C"/>
      </left>
      <right style="thin">
        <color rgb="FF3C3C3C"/>
      </right>
      <top/>
      <bottom style="thin">
        <color rgb="FF3C3C3C"/>
      </bottom>
      <diagonal/>
    </border>
    <border>
      <left style="thin">
        <color rgb="FF3C3C3C"/>
      </left>
      <right/>
      <top/>
      <bottom/>
      <diagonal/>
    </border>
    <border>
      <left/>
      <right style="thin">
        <color rgb="FF3C3C3C"/>
      </right>
      <top/>
      <bottom/>
      <diagonal/>
    </border>
    <border>
      <left style="thin">
        <color rgb="FF3C3C3C"/>
      </left>
      <right/>
      <top/>
      <bottom style="thin">
        <color rgb="FF3C3C3C"/>
      </bottom>
      <diagonal/>
    </border>
    <border>
      <left/>
      <right/>
      <top/>
      <bottom style="thin">
        <color rgb="FF3C3C3C"/>
      </bottom>
      <diagonal/>
    </border>
    <border>
      <left/>
      <right style="thin">
        <color rgb="FF3C3C3C"/>
      </right>
      <top/>
      <bottom style="thin">
        <color rgb="FF3C3C3C"/>
      </bottom>
      <diagonal/>
    </border>
    <border>
      <left style="thin">
        <color rgb="FF3C3C3C"/>
      </left>
      <right style="medium">
        <color rgb="FF3C3C3C"/>
      </right>
      <top style="thin">
        <color rgb="FF3C3C3C"/>
      </top>
      <bottom style="medium">
        <color rgb="FF3C3C3C"/>
      </bottom>
      <diagonal/>
    </border>
    <border>
      <left/>
      <right/>
      <top style="medium">
        <color rgb="FF3C3C3C"/>
      </top>
      <bottom/>
      <diagonal/>
    </border>
    <border>
      <left style="thin">
        <color rgb="FF3C3C3C"/>
      </left>
      <right style="thin">
        <color rgb="FF3C3C3C"/>
      </right>
      <top style="medium">
        <color rgb="FF3C3C3C"/>
      </top>
      <bottom/>
      <diagonal/>
    </border>
    <border>
      <left/>
      <right/>
      <top style="medium">
        <color rgb="FF3C3C3C"/>
      </top>
      <bottom style="thin">
        <color rgb="FF3C3C3C"/>
      </bottom>
      <diagonal/>
    </border>
    <border>
      <left style="thin">
        <color rgb="FF3C3C3C"/>
      </left>
      <right/>
      <top style="medium">
        <color rgb="FF3C3C3C"/>
      </top>
      <bottom/>
      <diagonal/>
    </border>
    <border>
      <left/>
      <right style="thin">
        <color rgb="FF3C3C3C"/>
      </right>
      <top style="medium">
        <color rgb="FF3C3C3C"/>
      </top>
      <bottom/>
      <diagonal/>
    </border>
    <border>
      <left style="thin">
        <color rgb="FF3C3C3C"/>
      </left>
      <right style="medium">
        <color rgb="FF3C3C3C"/>
      </right>
      <top style="thin">
        <color rgb="FF3C3C3C"/>
      </top>
      <bottom/>
      <diagonal/>
    </border>
    <border>
      <left style="thin">
        <color rgb="FF3C3C3C"/>
      </left>
      <right/>
      <top style="thin">
        <color rgb="FF3C3C3C"/>
      </top>
      <bottom style="medium">
        <color rgb="FF3C3C3C"/>
      </bottom>
      <diagonal/>
    </border>
    <border>
      <left style="thin">
        <color auto="1"/>
      </left>
      <right style="thin">
        <color auto="1"/>
      </right>
      <top style="medium">
        <color rgb="FF3C3C3C"/>
      </top>
      <bottom/>
      <diagonal/>
    </border>
    <border>
      <left style="thin">
        <color auto="1"/>
      </left>
      <right style="thin">
        <color rgb="FF3C3C3C"/>
      </right>
      <top style="medium">
        <color rgb="FF3C3C3C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rgb="FF3C3C3C"/>
      </right>
      <top/>
      <bottom/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medium">
        <color rgb="FF3C3C3C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rgb="FF3C3C3C"/>
      </top>
      <bottom/>
      <diagonal/>
    </border>
    <border>
      <left style="thin">
        <color auto="1"/>
      </left>
      <right/>
      <top style="medium">
        <color rgb="FF3C3C3C"/>
      </top>
      <bottom style="thin">
        <color rgb="FF3C3C3C"/>
      </bottom>
      <diagonal/>
    </border>
    <border>
      <left/>
      <right/>
      <top style="thin">
        <color rgb="FF3C3C3C"/>
      </top>
      <bottom style="thin">
        <color auto="1"/>
      </bottom>
      <diagonal/>
    </border>
    <border>
      <left/>
      <right style="thin">
        <color rgb="FF3C3C3C"/>
      </right>
      <top style="thin">
        <color rgb="FF3C3C3C"/>
      </top>
      <bottom style="thin">
        <color auto="1"/>
      </bottom>
      <diagonal/>
    </border>
    <border>
      <left style="thin">
        <color rgb="FF3C3C3C"/>
      </left>
      <right/>
      <top style="thin">
        <color rgb="FF3C3C3C"/>
      </top>
      <bottom style="thin">
        <color auto="1"/>
      </bottom>
      <diagonal/>
    </border>
    <border>
      <left/>
      <right style="thin">
        <color rgb="FF3C3C3C"/>
      </right>
      <top style="thin">
        <color rgb="FF3C3C3C"/>
      </top>
      <bottom style="medium">
        <color rgb="FF3C3C3C"/>
      </bottom>
      <diagonal/>
    </border>
    <border>
      <left/>
      <right/>
      <top style="thin">
        <color rgb="FF3C3C3C"/>
      </top>
      <bottom style="medium">
        <color rgb="FF3C3C3C"/>
      </bottom>
      <diagonal/>
    </border>
    <border>
      <left style="thin">
        <color auto="1"/>
      </left>
      <right/>
      <top style="thin">
        <color rgb="FF3C3C3C"/>
      </top>
      <bottom style="medium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medium">
        <color auto="1"/>
      </bottom>
      <diagonal/>
    </border>
    <border>
      <left style="thin">
        <color rgb="FF3C3C3C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rgb="FF3C3C3C"/>
      </right>
      <top style="thin">
        <color auto="1"/>
      </top>
      <bottom style="medium">
        <color auto="1"/>
      </bottom>
      <diagonal/>
    </border>
    <border>
      <left style="thin">
        <color rgb="FF3C3C3C"/>
      </left>
      <right/>
      <top style="medium">
        <color auto="1"/>
      </top>
      <bottom style="thin">
        <color auto="1"/>
      </bottom>
      <diagonal/>
    </border>
    <border>
      <left/>
      <right style="thin">
        <color rgb="FF3C3C3C"/>
      </right>
      <top style="medium">
        <color auto="1"/>
      </top>
      <bottom style="thin">
        <color auto="1"/>
      </bottom>
      <diagonal/>
    </border>
    <border>
      <left style="thin">
        <color rgb="FF3C3C3C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3C3C3C"/>
      </right>
      <top/>
      <bottom style="thin">
        <color auto="1"/>
      </bottom>
      <diagonal/>
    </border>
    <border>
      <left style="thin">
        <color rgb="FF3C3C3C"/>
      </left>
      <right/>
      <top style="medium">
        <color rgb="FF3C3C3C"/>
      </top>
      <bottom style="thin">
        <color auto="1"/>
      </bottom>
      <diagonal/>
    </border>
    <border>
      <left/>
      <right/>
      <top style="medium">
        <color rgb="FF3C3C3C"/>
      </top>
      <bottom style="thin">
        <color auto="1"/>
      </bottom>
      <diagonal/>
    </border>
    <border>
      <left/>
      <right style="thin">
        <color rgb="FF3C3C3C"/>
      </right>
      <top style="medium">
        <color rgb="FF3C3C3C"/>
      </top>
      <bottom style="thin">
        <color auto="1"/>
      </bottom>
      <diagonal/>
    </border>
    <border>
      <left style="thin">
        <color rgb="FF3C3C3C"/>
      </left>
      <right style="thin">
        <color rgb="FF3C3C3C"/>
      </right>
      <top/>
      <bottom style="medium">
        <color rgb="FF3C3C3C"/>
      </bottom>
      <diagonal/>
    </border>
    <border>
      <left/>
      <right/>
      <top style="thin">
        <color rgb="FF3C3C3C"/>
      </top>
      <bottom style="medium">
        <color auto="1"/>
      </bottom>
      <diagonal/>
    </border>
    <border>
      <left style="thin">
        <color rgb="FF3C3C3C"/>
      </left>
      <right/>
      <top/>
      <bottom style="medium">
        <color auto="1"/>
      </bottom>
      <diagonal/>
    </border>
    <border>
      <left/>
      <right style="thin">
        <color rgb="FF3C3C3C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rgb="FF3C3C3C"/>
      </left>
      <right style="thin">
        <color auto="1"/>
      </right>
      <top style="medium">
        <color rgb="FF3C3C3C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rgb="FF3C3C3C"/>
      </bottom>
      <diagonal/>
    </border>
    <border>
      <left/>
      <right style="thin">
        <color rgb="FF3C3C3C"/>
      </right>
      <top style="thin">
        <color auto="1"/>
      </top>
      <bottom style="medium">
        <color rgb="FF3C3C3C"/>
      </bottom>
      <diagonal/>
    </border>
    <border>
      <left style="thin">
        <color rgb="FF3C3C3C"/>
      </left>
      <right style="thin">
        <color auto="1"/>
      </right>
      <top/>
      <bottom style="medium">
        <color rgb="FF3C3C3C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rgb="FF3C3C3C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rgb="FF3C3C3C"/>
      </left>
      <right style="thin">
        <color auto="1"/>
      </right>
      <top style="thin">
        <color rgb="FF3C3C3C"/>
      </top>
      <bottom style="medium">
        <color auto="1"/>
      </bottom>
      <diagonal/>
    </border>
    <border>
      <left style="thin">
        <color auto="1"/>
      </left>
      <right/>
      <top/>
      <bottom style="thin">
        <color rgb="FF3C3C3C"/>
      </bottom>
      <diagonal/>
    </border>
    <border>
      <left/>
      <right style="thin">
        <color auto="1"/>
      </right>
      <top/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medium">
        <color rgb="FF3C3C3C"/>
      </top>
      <bottom style="thin">
        <color auto="1"/>
      </bottom>
      <diagonal/>
    </border>
    <border>
      <left style="thin">
        <color rgb="FF3C3C3C"/>
      </left>
      <right style="thin">
        <color rgb="FF3C3C3C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rgb="FF3C3C3C"/>
      </right>
      <top style="medium">
        <color auto="1"/>
      </top>
      <bottom style="thin">
        <color auto="1"/>
      </bottom>
      <diagonal/>
    </border>
    <border>
      <left/>
      <right style="thin">
        <color rgb="FF3C3C3C"/>
      </right>
      <top/>
      <bottom style="medium">
        <color rgb="FF3C3C3C"/>
      </bottom>
      <diagonal/>
    </border>
    <border>
      <left style="thin">
        <color auto="1"/>
      </left>
      <right/>
      <top style="thin">
        <color rgb="FF3C3C3C"/>
      </top>
      <bottom style="medium">
        <color auto="1"/>
      </bottom>
      <diagonal/>
    </border>
    <border>
      <left/>
      <right style="thin">
        <color auto="1"/>
      </right>
      <top style="thin">
        <color rgb="FF3C3C3C"/>
      </top>
      <bottom style="medium">
        <color auto="1"/>
      </bottom>
      <diagonal/>
    </border>
    <border>
      <left style="medium">
        <color rgb="FF3C3C3C"/>
      </left>
      <right/>
      <top style="thin">
        <color rgb="FF3C3C3C"/>
      </top>
      <bottom style="medium">
        <color rgb="FF3C3C3C"/>
      </bottom>
      <diagonal/>
    </border>
    <border>
      <left/>
      <right/>
      <top/>
      <bottom style="medium">
        <color auto="1"/>
      </bottom>
      <diagonal/>
    </border>
    <border>
      <left style="thin">
        <color rgb="FF3C3C3C"/>
      </left>
      <right style="thin">
        <color rgb="FF3C3C3C"/>
      </right>
      <top/>
      <bottom style="medium">
        <color auto="1"/>
      </bottom>
      <diagonal/>
    </border>
    <border>
      <left style="thin">
        <color auto="1"/>
      </left>
      <right style="thin">
        <color rgb="FF3C3C3C"/>
      </right>
      <top style="thin">
        <color auto="1"/>
      </top>
      <bottom style="medium">
        <color auto="1"/>
      </bottom>
      <diagonal/>
    </border>
    <border>
      <left style="thin">
        <color rgb="FF3C3C3C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rgb="FF3C3C3C"/>
      </right>
      <top/>
      <bottom style="medium">
        <color rgb="FF3C3C3C"/>
      </bottom>
      <diagonal/>
    </border>
    <border>
      <left style="thin">
        <color auto="1"/>
      </left>
      <right style="thin">
        <color auto="1"/>
      </right>
      <top style="thin">
        <color rgb="FF3C3C3C"/>
      </top>
      <bottom style="medium">
        <color auto="1"/>
      </bottom>
      <diagonal/>
    </border>
    <border>
      <left style="medium">
        <color rgb="FF3C3C3C"/>
      </left>
      <right/>
      <top style="medium">
        <color rgb="FF3C3C3C"/>
      </top>
      <bottom style="thin">
        <color rgb="FF3C3C3C"/>
      </bottom>
      <diagonal/>
    </border>
    <border>
      <left style="thin">
        <color auto="1"/>
      </left>
      <right style="thin">
        <color auto="1"/>
      </right>
      <top style="medium">
        <color rgb="FF3C3C3C"/>
      </top>
      <bottom style="thin">
        <color auto="1"/>
      </bottom>
      <diagonal/>
    </border>
    <border>
      <left style="thin">
        <color auto="1"/>
      </left>
      <right style="thin">
        <color rgb="FF3C3C3C"/>
      </right>
      <top style="medium">
        <color rgb="FF3C3C3C"/>
      </top>
      <bottom style="thin">
        <color auto="1"/>
      </bottom>
      <diagonal/>
    </border>
    <border>
      <left style="medium">
        <color rgb="FF3C3C3C"/>
      </left>
      <right/>
      <top style="thin">
        <color rgb="FF3C3C3C"/>
      </top>
      <bottom style="thin">
        <color rgb="FF3C3C3C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3C3C3C"/>
      </bottom>
      <diagonal/>
    </border>
    <border>
      <left/>
      <right style="thin">
        <color rgb="FF3C3C3C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3C3C3C"/>
      </bottom>
      <diagonal/>
    </border>
    <border>
      <left style="thin">
        <color rgb="FF3C3C3C"/>
      </left>
      <right style="thin">
        <color auto="1"/>
      </right>
      <top style="thin">
        <color rgb="FF3C3C3C"/>
      </top>
      <bottom style="thin">
        <color auto="1"/>
      </bottom>
      <diagonal/>
    </border>
    <border>
      <left style="thin">
        <color rgb="FF3C3C3C"/>
      </left>
      <right style="thin">
        <color auto="1"/>
      </right>
      <top style="medium">
        <color rgb="FF3C3C3C"/>
      </top>
      <bottom style="thin">
        <color rgb="FF3C3C3C"/>
      </bottom>
      <diagonal/>
    </border>
    <border>
      <left style="thin">
        <color rgb="FF3C3C3C"/>
      </left>
      <right/>
      <top style="thin">
        <color auto="1"/>
      </top>
      <bottom style="thin">
        <color rgb="FF3C3C3C"/>
      </bottom>
      <diagonal/>
    </border>
    <border>
      <left/>
      <right/>
      <top style="thin">
        <color auto="1"/>
      </top>
      <bottom style="thin">
        <color rgb="FF3C3C3C"/>
      </bottom>
      <diagonal/>
    </border>
    <border>
      <left style="thin">
        <color auto="1"/>
      </left>
      <right style="thin">
        <color auto="1"/>
      </right>
      <top style="medium">
        <color rgb="FF3C3C3C"/>
      </top>
      <bottom style="thin">
        <color rgb="FF3C3C3C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rgb="FF3C3C3C"/>
      </top>
      <bottom style="thin">
        <color rgb="FF3C3C3C"/>
      </bottom>
      <diagonal/>
    </border>
    <border>
      <left style="thin">
        <color auto="1"/>
      </left>
      <right style="thin">
        <color auto="1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3C3C3C"/>
      </top>
      <bottom style="thin">
        <color auto="1"/>
      </bottom>
      <diagonal/>
    </border>
    <border>
      <left style="thin">
        <color auto="1"/>
      </left>
      <right style="thin">
        <color rgb="FF3C3C3C"/>
      </right>
      <top style="thin">
        <color rgb="FF3C3C3C"/>
      </top>
      <bottom style="thin">
        <color auto="1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auto="1"/>
      </bottom>
      <diagonal/>
    </border>
    <border>
      <left style="thin">
        <color auto="1"/>
      </left>
      <right style="thin">
        <color rgb="FF3C3C3C"/>
      </right>
      <top/>
      <bottom style="thin">
        <color rgb="FF3C3C3C"/>
      </bottom>
      <diagonal/>
    </border>
    <border>
      <left style="thin">
        <color auto="1"/>
      </left>
      <right style="thin">
        <color auto="1"/>
      </right>
      <top style="thin">
        <color rgb="FF3C3C3C"/>
      </top>
      <bottom style="thin">
        <color auto="1"/>
      </bottom>
      <diagonal/>
    </border>
    <border>
      <left style="thin">
        <color auto="1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3C3C3C"/>
      </bottom>
      <diagonal/>
    </border>
    <border>
      <left style="thin">
        <color rgb="FF3C3C3C"/>
      </left>
      <right style="thin">
        <color auto="1"/>
      </right>
      <top style="thin">
        <color rgb="FF3C3C3C"/>
      </top>
      <bottom style="thin">
        <color rgb="FF3C3C3C"/>
      </bottom>
      <diagonal/>
    </border>
    <border>
      <left/>
      <right style="thin">
        <color auto="1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auto="1"/>
      </top>
      <bottom style="thin">
        <color auto="1"/>
      </bottom>
      <diagonal/>
    </border>
    <border>
      <left style="thin">
        <color rgb="FF3C3C3C"/>
      </left>
      <right style="thin">
        <color auto="1"/>
      </right>
      <top/>
      <bottom style="thin">
        <color rgb="FF3C3C3C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rgb="FF3C3C3C"/>
      </right>
      <top style="medium">
        <color rgb="FF3C3C3C"/>
      </top>
      <bottom style="thin">
        <color rgb="FF3C3C3C"/>
      </bottom>
      <diagonal/>
    </border>
    <border>
      <left style="thin">
        <color auto="1"/>
      </left>
      <right style="thin">
        <color rgb="FF3C3C3C"/>
      </right>
      <top style="thin">
        <color rgb="FF3C3C3C"/>
      </top>
      <bottom/>
      <diagonal/>
    </border>
    <border>
      <left style="thin">
        <color auto="1"/>
      </left>
      <right style="thin">
        <color rgb="FF3C3C3C"/>
      </right>
      <top style="thin">
        <color auto="1"/>
      </top>
      <bottom style="thin">
        <color rgb="FF3C3C3C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rgb="FF3C3C3C"/>
      </top>
      <bottom/>
      <diagonal/>
    </border>
    <border>
      <left style="thin">
        <color auto="1"/>
      </left>
      <right/>
      <top style="thin">
        <color rgb="FF3C3C3C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rgb="FF3C3C3C"/>
      </right>
      <top style="thin">
        <color rgb="FF3C3C3C"/>
      </top>
      <bottom style="medium">
        <color auto="1"/>
      </bottom>
      <diagonal/>
    </border>
    <border>
      <left style="thin">
        <color rgb="FF3C3C3C"/>
      </left>
      <right style="thin">
        <color auto="1"/>
      </right>
      <top style="medium">
        <color auto="1"/>
      </top>
      <bottom style="thin">
        <color rgb="FF3C3C3C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3C3C3C"/>
      </left>
      <right style="thin">
        <color rgb="FF3C3C3C"/>
      </right>
      <top style="thin">
        <color auto="1"/>
      </top>
      <bottom style="medium">
        <color auto="1"/>
      </bottom>
      <diagonal/>
    </border>
    <border>
      <left style="thin">
        <color rgb="FF3C3C3C"/>
      </left>
      <right style="thin">
        <color rgb="FF3C3C3C"/>
      </right>
      <top/>
      <bottom style="thin">
        <color auto="1"/>
      </bottom>
      <diagonal/>
    </border>
    <border>
      <left style="thin">
        <color rgb="FF3C3C3C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rgb="FF3C3C3C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rgb="FF3C3C3C"/>
      </right>
      <top style="thin">
        <color rgb="FF3C3C3C"/>
      </top>
      <bottom style="medium">
        <color rgb="FF3C3C3C"/>
      </bottom>
      <diagonal/>
    </border>
    <border>
      <left style="thin">
        <color rgb="FF3C3C3C"/>
      </left>
      <right/>
      <top style="thin">
        <color rgb="FF3C3C3C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rgb="FF3C3C3C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3C3C3C"/>
      </right>
      <top style="thin">
        <color auto="1"/>
      </top>
      <bottom style="thin">
        <color rgb="FF3C3C3C"/>
      </bottom>
      <diagonal/>
    </border>
    <border>
      <left style="thin">
        <color rgb="FF3C3C3C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rgb="FF3C3C3C"/>
      </right>
      <top style="thin">
        <color rgb="FF3C3C3C"/>
      </top>
      <bottom style="medium">
        <color auto="1"/>
      </bottom>
      <diagonal/>
    </border>
    <border>
      <left/>
      <right style="thin">
        <color auto="1"/>
      </right>
      <top style="thin">
        <color rgb="FF3C3C3C"/>
      </top>
      <bottom style="thin">
        <color auto="1"/>
      </bottom>
      <diagonal/>
    </border>
    <border>
      <left style="thin">
        <color rgb="FF3C3C3C"/>
      </left>
      <right/>
      <top style="medium">
        <color auto="1"/>
      </top>
      <bottom style="thin">
        <color rgb="FF3C3C3C"/>
      </bottom>
      <diagonal/>
    </border>
  </borders>
  <cellStyleXfs count="1">
    <xf numFmtId="0" fontId="0" fillId="0" borderId="0"/>
  </cellStyleXfs>
  <cellXfs count="77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3" borderId="0" xfId="0" applyFont="1" applyFill="1" applyAlignment="1">
      <alignment horizontal="left"/>
    </xf>
    <xf numFmtId="0" fontId="0" fillId="4" borderId="0" xfId="0" applyFont="1" applyFill="1" applyAlignment="1">
      <alignment horizontal="left"/>
    </xf>
    <xf numFmtId="0" fontId="0" fillId="5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6" borderId="0" xfId="0" applyFont="1" applyFill="1" applyAlignment="1">
      <alignment horizontal="left"/>
    </xf>
    <xf numFmtId="0" fontId="0" fillId="7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164" fontId="2" fillId="6" borderId="0" xfId="0" applyNumberFormat="1" applyFont="1" applyFill="1" applyAlignment="1">
      <alignment horizontal="left"/>
    </xf>
    <xf numFmtId="164" fontId="2" fillId="8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9" borderId="0" xfId="0" applyFont="1" applyFill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65" fontId="3" fillId="0" borderId="4" xfId="0" applyNumberFormat="1" applyFont="1" applyBorder="1" applyAlignment="1">
      <alignment horizontal="left"/>
    </xf>
    <xf numFmtId="165" fontId="3" fillId="10" borderId="4" xfId="0" applyNumberFormat="1" applyFont="1" applyFill="1" applyBorder="1" applyAlignment="1">
      <alignment horizontal="left"/>
    </xf>
    <xf numFmtId="165" fontId="3" fillId="0" borderId="5" xfId="0" applyNumberFormat="1" applyFont="1" applyBorder="1" applyAlignment="1">
      <alignment horizontal="left"/>
    </xf>
    <xf numFmtId="165" fontId="3" fillId="0" borderId="3" xfId="0" applyNumberFormat="1" applyFont="1" applyBorder="1" applyAlignment="1">
      <alignment horizontal="left"/>
    </xf>
    <xf numFmtId="165" fontId="3" fillId="11" borderId="4" xfId="0" applyNumberFormat="1" applyFont="1" applyFill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166" fontId="3" fillId="0" borderId="7" xfId="0" applyNumberFormat="1" applyFont="1" applyBorder="1" applyAlignment="1">
      <alignment horizontal="left"/>
    </xf>
    <xf numFmtId="166" fontId="3" fillId="10" borderId="7" xfId="0" applyNumberFormat="1" applyFont="1" applyFill="1" applyBorder="1" applyAlignment="1">
      <alignment horizontal="left"/>
    </xf>
    <xf numFmtId="166" fontId="3" fillId="0" borderId="8" xfId="0" applyNumberFormat="1" applyFont="1" applyBorder="1" applyAlignment="1">
      <alignment horizontal="left"/>
    </xf>
    <xf numFmtId="166" fontId="3" fillId="0" borderId="6" xfId="0" applyNumberFormat="1" applyFont="1" applyBorder="1" applyAlignment="1">
      <alignment horizontal="left"/>
    </xf>
    <xf numFmtId="166" fontId="3" fillId="11" borderId="7" xfId="0" applyNumberFormat="1" applyFont="1" applyFill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9" borderId="7" xfId="0" applyFont="1" applyFill="1" applyBorder="1" applyAlignment="1">
      <alignment horizontal="left"/>
    </xf>
    <xf numFmtId="0" fontId="0" fillId="9" borderId="8" xfId="0" applyFont="1" applyFill="1" applyBorder="1" applyAlignment="1">
      <alignment horizontal="left"/>
    </xf>
    <xf numFmtId="0" fontId="0" fillId="9" borderId="9" xfId="0" applyFill="1" applyBorder="1" applyAlignment="1">
      <alignment horizontal="left"/>
    </xf>
    <xf numFmtId="0" fontId="0" fillId="12" borderId="7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8" borderId="7" xfId="0" applyFont="1" applyFill="1" applyBorder="1" applyAlignment="1">
      <alignment horizontal="left"/>
    </xf>
    <xf numFmtId="0" fontId="0" fillId="6" borderId="7" xfId="0" applyFont="1" applyFill="1" applyBorder="1" applyAlignment="1">
      <alignment horizontal="left"/>
    </xf>
    <xf numFmtId="0" fontId="0" fillId="8" borderId="8" xfId="0" applyFont="1" applyFill="1" applyBorder="1" applyAlignment="1"/>
    <xf numFmtId="0" fontId="0" fillId="8" borderId="9" xfId="0" applyFill="1" applyBorder="1" applyAlignment="1"/>
    <xf numFmtId="0" fontId="0" fillId="9" borderId="6" xfId="0" applyFill="1" applyBorder="1" applyAlignment="1">
      <alignment horizontal="left"/>
    </xf>
    <xf numFmtId="0" fontId="0" fillId="9" borderId="8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8" borderId="8" xfId="0" applyFont="1" applyFill="1" applyBorder="1" applyAlignment="1">
      <alignment horizontal="left"/>
    </xf>
    <xf numFmtId="0" fontId="0" fillId="8" borderId="9" xfId="0" applyFill="1" applyBorder="1" applyAlignment="1">
      <alignment horizontal="left"/>
    </xf>
    <xf numFmtId="0" fontId="0" fillId="8" borderId="9" xfId="0" applyFill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wrapText="1"/>
    </xf>
    <xf numFmtId="0" fontId="2" fillId="0" borderId="15" xfId="0" applyFont="1" applyBorder="1" applyAlignment="1">
      <alignment horizontal="left"/>
    </xf>
    <xf numFmtId="0" fontId="2" fillId="12" borderId="0" xfId="0" applyFont="1" applyFill="1" applyAlignment="1">
      <alignment horizontal="left"/>
    </xf>
    <xf numFmtId="0" fontId="2" fillId="0" borderId="16" xfId="0" applyFont="1" applyBorder="1" applyAlignment="1">
      <alignment horizontal="left"/>
    </xf>
    <xf numFmtId="165" fontId="3" fillId="0" borderId="17" xfId="0" applyNumberFormat="1" applyFont="1" applyBorder="1" applyAlignment="1">
      <alignment horizontal="left"/>
    </xf>
    <xf numFmtId="166" fontId="3" fillId="0" borderId="18" xfId="0" applyNumberFormat="1" applyFont="1" applyBorder="1" applyAlignment="1">
      <alignment horizontal="left"/>
    </xf>
    <xf numFmtId="16" fontId="3" fillId="0" borderId="7" xfId="0" applyNumberFormat="1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6" fontId="1" fillId="0" borderId="7" xfId="0" applyNumberFormat="1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12" borderId="8" xfId="0" applyFont="1" applyFill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/>
    </xf>
    <xf numFmtId="0" fontId="0" fillId="12" borderId="6" xfId="0" applyFont="1" applyFill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0" fillId="12" borderId="18" xfId="0" applyFont="1" applyFill="1" applyBorder="1" applyAlignment="1">
      <alignment horizontal="left"/>
    </xf>
    <xf numFmtId="0" fontId="0" fillId="0" borderId="7" xfId="0" applyBorder="1" applyAlignment="1">
      <alignment horizontal="center" vertical="center" wrapText="1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0" fillId="2" borderId="7" xfId="0" applyFont="1" applyFill="1" applyBorder="1" applyAlignment="1"/>
    <xf numFmtId="0" fontId="0" fillId="0" borderId="7" xfId="0" applyFont="1" applyBorder="1" applyAlignment="1"/>
    <xf numFmtId="0" fontId="0" fillId="0" borderId="7" xfId="0" applyBorder="1" applyAlignment="1"/>
    <xf numFmtId="0" fontId="0" fillId="2" borderId="7" xfId="0" applyFont="1" applyFill="1" applyBorder="1" applyAlignment="1">
      <alignment horizontal="left" vertical="top"/>
    </xf>
    <xf numFmtId="0" fontId="0" fillId="13" borderId="7" xfId="0" applyFont="1" applyFill="1" applyBorder="1" applyAlignment="1">
      <alignment horizontal="left"/>
    </xf>
    <xf numFmtId="0" fontId="0" fillId="0" borderId="7" xfId="0" applyFont="1" applyBorder="1" applyAlignment="1">
      <alignment horizontal="center" vertical="center" wrapText="1"/>
    </xf>
    <xf numFmtId="0" fontId="0" fillId="0" borderId="20" xfId="0" applyBorder="1" applyAlignment="1">
      <alignment horizontal="left"/>
    </xf>
    <xf numFmtId="0" fontId="0" fillId="2" borderId="8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12" borderId="8" xfId="0" applyFont="1" applyFill="1" applyBorder="1" applyAlignment="1">
      <alignment vertical="center"/>
    </xf>
    <xf numFmtId="0" fontId="0" fillId="12" borderId="6" xfId="0" applyFont="1" applyFill="1" applyBorder="1" applyAlignment="1">
      <alignment vertical="center"/>
    </xf>
    <xf numFmtId="0" fontId="0" fillId="0" borderId="19" xfId="0" applyBorder="1" applyAlignment="1">
      <alignment horizontal="left"/>
    </xf>
    <xf numFmtId="0" fontId="0" fillId="12" borderId="9" xfId="0" applyFill="1" applyBorder="1" applyAlignment="1">
      <alignment horizontal="left"/>
    </xf>
    <xf numFmtId="0" fontId="0" fillId="12" borderId="9" xfId="0" applyFont="1" applyFill="1" applyBorder="1" applyAlignment="1">
      <alignment horizontal="left"/>
    </xf>
    <xf numFmtId="0" fontId="0" fillId="14" borderId="7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10" borderId="7" xfId="0" applyFill="1" applyBorder="1" applyAlignment="1">
      <alignment horizontal="left"/>
    </xf>
    <xf numFmtId="0" fontId="0" fillId="12" borderId="6" xfId="0" applyFill="1" applyBorder="1" applyAlignment="1">
      <alignment horizontal="left"/>
    </xf>
    <xf numFmtId="0" fontId="0" fillId="0" borderId="1" xfId="0" applyBorder="1" applyAlignment="1"/>
    <xf numFmtId="0" fontId="0" fillId="0" borderId="7" xfId="0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0" fillId="10" borderId="6" xfId="0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15" xfId="0" applyFont="1" applyBorder="1" applyAlignment="1">
      <alignment horizontal="left" wrapText="1"/>
    </xf>
    <xf numFmtId="164" fontId="0" fillId="15" borderId="0" xfId="0" applyNumberFormat="1" applyFont="1" applyFill="1" applyAlignment="1">
      <alignment horizontal="left"/>
    </xf>
    <xf numFmtId="164" fontId="0" fillId="8" borderId="0" xfId="0" applyNumberFormat="1" applyFont="1" applyFill="1" applyAlignment="1">
      <alignment horizontal="left"/>
    </xf>
    <xf numFmtId="0" fontId="0" fillId="12" borderId="0" xfId="0" applyFont="1" applyFill="1" applyAlignment="1">
      <alignment horizontal="left"/>
    </xf>
    <xf numFmtId="0" fontId="0" fillId="16" borderId="7" xfId="0" applyFont="1" applyFill="1" applyBorder="1" applyAlignment="1">
      <alignment horizontal="left"/>
    </xf>
    <xf numFmtId="164" fontId="0" fillId="2" borderId="7" xfId="0" applyNumberFormat="1" applyFont="1" applyFill="1" applyBorder="1" applyAlignment="1">
      <alignment horizontal="left"/>
    </xf>
    <xf numFmtId="0" fontId="0" fillId="17" borderId="7" xfId="0" applyFont="1" applyFill="1" applyBorder="1" applyAlignment="1">
      <alignment horizontal="left"/>
    </xf>
    <xf numFmtId="164" fontId="0" fillId="0" borderId="7" xfId="0" applyNumberFormat="1" applyFont="1" applyBorder="1" applyAlignment="1">
      <alignment horizontal="left"/>
    </xf>
    <xf numFmtId="0" fontId="0" fillId="17" borderId="7" xfId="0" applyFont="1" applyFill="1" applyBorder="1" applyAlignment="1">
      <alignment vertical="center"/>
    </xf>
    <xf numFmtId="164" fontId="0" fillId="12" borderId="7" xfId="0" applyNumberFormat="1" applyFont="1" applyFill="1" applyBorder="1" applyAlignment="1">
      <alignment horizontal="left"/>
    </xf>
    <xf numFmtId="0" fontId="0" fillId="10" borderId="7" xfId="0" applyFont="1" applyFill="1" applyBorder="1" applyAlignment="1">
      <alignment horizontal="left"/>
    </xf>
    <xf numFmtId="0" fontId="0" fillId="0" borderId="7" xfId="0" applyFont="1" applyBorder="1" applyAlignment="1">
      <alignment vertical="center"/>
    </xf>
    <xf numFmtId="0" fontId="0" fillId="17" borderId="8" xfId="0" applyFont="1" applyFill="1" applyBorder="1" applyAlignment="1">
      <alignment horizontal="left"/>
    </xf>
    <xf numFmtId="0" fontId="0" fillId="17" borderId="9" xfId="0" applyFont="1" applyFill="1" applyBorder="1" applyAlignment="1"/>
    <xf numFmtId="0" fontId="0" fillId="0" borderId="6" xfId="0" applyFont="1" applyBorder="1" applyAlignment="1"/>
    <xf numFmtId="0" fontId="0" fillId="16" borderId="7" xfId="0" applyFont="1" applyFill="1" applyBorder="1" applyAlignment="1">
      <alignment vertical="center"/>
    </xf>
    <xf numFmtId="0" fontId="0" fillId="17" borderId="9" xfId="0" applyFont="1" applyFill="1" applyBorder="1" applyAlignment="1">
      <alignment horizontal="left"/>
    </xf>
    <xf numFmtId="164" fontId="0" fillId="0" borderId="0" xfId="0" applyNumberFormat="1" applyFont="1" applyAlignment="1">
      <alignment horizontal="left"/>
    </xf>
    <xf numFmtId="0" fontId="0" fillId="12" borderId="21" xfId="0" applyFont="1" applyFill="1" applyBorder="1" applyAlignment="1">
      <alignment horizontal="left"/>
    </xf>
    <xf numFmtId="0" fontId="0" fillId="0" borderId="1" xfId="0" applyFont="1" applyBorder="1" applyAlignment="1"/>
    <xf numFmtId="0" fontId="0" fillId="19" borderId="0" xfId="0" applyFont="1" applyFill="1" applyAlignment="1">
      <alignment horizontal="left"/>
    </xf>
    <xf numFmtId="164" fontId="0" fillId="17" borderId="0" xfId="0" applyNumberFormat="1" applyFont="1" applyFill="1" applyAlignment="1">
      <alignment horizontal="left"/>
    </xf>
    <xf numFmtId="0" fontId="0" fillId="0" borderId="20" xfId="0" applyFont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0" fontId="0" fillId="2" borderId="20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0" fontId="0" fillId="12" borderId="22" xfId="0" applyFont="1" applyFill="1" applyBorder="1" applyAlignment="1">
      <alignment horizontal="left"/>
    </xf>
    <xf numFmtId="0" fontId="0" fillId="12" borderId="0" xfId="0" applyFont="1" applyFill="1" applyBorder="1" applyAlignment="1">
      <alignment horizontal="left"/>
    </xf>
    <xf numFmtId="0" fontId="0" fillId="12" borderId="23" xfId="0" applyFont="1" applyFill="1" applyBorder="1" applyAlignment="1">
      <alignment horizontal="left"/>
    </xf>
    <xf numFmtId="164" fontId="0" fillId="12" borderId="1" xfId="0" applyNumberFormat="1" applyFont="1" applyFill="1" applyBorder="1" applyAlignment="1">
      <alignment horizontal="left"/>
    </xf>
    <xf numFmtId="0" fontId="0" fillId="12" borderId="1" xfId="0" applyFont="1" applyFill="1" applyBorder="1" applyAlignment="1">
      <alignment horizontal="left"/>
    </xf>
    <xf numFmtId="0" fontId="0" fillId="12" borderId="13" xfId="0" applyFont="1" applyFill="1" applyBorder="1" applyAlignment="1">
      <alignment horizontal="left"/>
    </xf>
    <xf numFmtId="0" fontId="0" fillId="12" borderId="20" xfId="0" applyFont="1" applyFill="1" applyBorder="1" applyAlignment="1">
      <alignment horizontal="left"/>
    </xf>
    <xf numFmtId="0" fontId="0" fillId="12" borderId="14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/>
    </xf>
    <xf numFmtId="0" fontId="0" fillId="12" borderId="24" xfId="0" applyFont="1" applyFill="1" applyBorder="1" applyAlignment="1">
      <alignment horizontal="left"/>
    </xf>
    <xf numFmtId="0" fontId="0" fillId="12" borderId="25" xfId="0" applyFont="1" applyFill="1" applyBorder="1" applyAlignment="1">
      <alignment horizontal="left"/>
    </xf>
    <xf numFmtId="0" fontId="0" fillId="12" borderId="26" xfId="0" applyFont="1" applyFill="1" applyBorder="1" applyAlignment="1">
      <alignment horizontal="left"/>
    </xf>
    <xf numFmtId="164" fontId="0" fillId="2" borderId="0" xfId="0" applyNumberFormat="1" applyFont="1" applyFill="1" applyAlignment="1">
      <alignment horizontal="left"/>
    </xf>
    <xf numFmtId="0" fontId="0" fillId="0" borderId="21" xfId="0" applyFont="1" applyBorder="1" applyAlignment="1">
      <alignment horizontal="left"/>
    </xf>
    <xf numFmtId="0" fontId="0" fillId="2" borderId="21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164" fontId="0" fillId="0" borderId="13" xfId="0" applyNumberFormat="1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4" fontId="0" fillId="0" borderId="21" xfId="0" applyNumberFormat="1" applyFont="1" applyBorder="1" applyAlignment="1">
      <alignment horizontal="left"/>
    </xf>
    <xf numFmtId="0" fontId="0" fillId="2" borderId="23" xfId="0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22" borderId="0" xfId="0" applyFont="1" applyFill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164" fontId="0" fillId="0" borderId="12" xfId="0" applyNumberFormat="1" applyFont="1" applyBorder="1" applyAlignment="1">
      <alignment horizontal="left"/>
    </xf>
    <xf numFmtId="0" fontId="0" fillId="12" borderId="12" xfId="0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164" fontId="0" fillId="0" borderId="4" xfId="0" applyNumberFormat="1" applyFont="1" applyBorder="1" applyAlignment="1">
      <alignment horizontal="left"/>
    </xf>
    <xf numFmtId="0" fontId="0" fillId="2" borderId="28" xfId="0" applyFont="1" applyFill="1" applyBorder="1" applyAlignment="1">
      <alignment horizontal="left"/>
    </xf>
    <xf numFmtId="0" fontId="0" fillId="2" borderId="29" xfId="0" applyFont="1" applyFill="1" applyBorder="1" applyAlignment="1">
      <alignment horizontal="left"/>
    </xf>
    <xf numFmtId="164" fontId="0" fillId="2" borderId="29" xfId="0" applyNumberFormat="1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0" fillId="20" borderId="5" xfId="0" applyFont="1" applyFill="1" applyBorder="1" applyAlignment="1">
      <alignment horizontal="left"/>
    </xf>
    <xf numFmtId="0" fontId="0" fillId="20" borderId="30" xfId="0" applyFill="1" applyBorder="1" applyAlignment="1">
      <alignment horizontal="left"/>
    </xf>
    <xf numFmtId="164" fontId="0" fillId="2" borderId="31" xfId="0" applyNumberFormat="1" applyFont="1" applyFill="1" applyBorder="1" applyAlignment="1">
      <alignment horizontal="left"/>
    </xf>
    <xf numFmtId="164" fontId="0" fillId="2" borderId="32" xfId="0" applyNumberFormat="1" applyFont="1" applyFill="1" applyBorder="1" applyAlignment="1">
      <alignment horizontal="left"/>
    </xf>
    <xf numFmtId="0" fontId="0" fillId="0" borderId="17" xfId="0" applyBorder="1" applyAlignment="1">
      <alignment horizontal="left"/>
    </xf>
    <xf numFmtId="164" fontId="0" fillId="12" borderId="0" xfId="0" applyNumberFormat="1" applyFont="1" applyFill="1" applyAlignment="1">
      <alignment horizontal="left"/>
    </xf>
    <xf numFmtId="0" fontId="0" fillId="0" borderId="33" xfId="0" applyBorder="1" applyAlignment="1">
      <alignment horizontal="left"/>
    </xf>
    <xf numFmtId="0" fontId="0" fillId="2" borderId="32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2" borderId="35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12" borderId="37" xfId="0" applyFont="1" applyFill="1" applyBorder="1" applyAlignment="1">
      <alignment horizontal="left"/>
    </xf>
    <xf numFmtId="164" fontId="0" fillId="2" borderId="4" xfId="0" applyNumberFormat="1" applyFont="1" applyFill="1" applyBorder="1" applyAlignment="1">
      <alignment horizontal="left"/>
    </xf>
    <xf numFmtId="0" fontId="0" fillId="12" borderId="40" xfId="0" applyFont="1" applyFill="1" applyBorder="1" applyAlignment="1">
      <alignment horizontal="left"/>
    </xf>
    <xf numFmtId="0" fontId="0" fillId="2" borderId="41" xfId="0" applyFont="1" applyFill="1" applyBorder="1" applyAlignment="1">
      <alignment horizontal="left"/>
    </xf>
    <xf numFmtId="0" fontId="0" fillId="2" borderId="30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2" borderId="4" xfId="0" applyFont="1" applyFill="1" applyBorder="1" applyAlignment="1">
      <alignment horizontal="left"/>
    </xf>
    <xf numFmtId="0" fontId="0" fillId="22" borderId="12" xfId="0" applyFont="1" applyFill="1" applyBorder="1" applyAlignment="1">
      <alignment horizontal="left"/>
    </xf>
    <xf numFmtId="0" fontId="0" fillId="2" borderId="31" xfId="0" applyFont="1" applyFill="1" applyBorder="1" applyAlignment="1">
      <alignment horizontal="left"/>
    </xf>
    <xf numFmtId="164" fontId="0" fillId="0" borderId="28" xfId="0" applyNumberFormat="1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23" borderId="7" xfId="0" applyFont="1" applyFill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left" shrinkToFit="1"/>
    </xf>
    <xf numFmtId="0" fontId="0" fillId="2" borderId="19" xfId="0" applyFont="1" applyFill="1" applyBorder="1" applyAlignment="1">
      <alignment horizontal="left"/>
    </xf>
    <xf numFmtId="165" fontId="3" fillId="10" borderId="5" xfId="0" applyNumberFormat="1" applyFont="1" applyFill="1" applyBorder="1" applyAlignment="1">
      <alignment horizontal="left"/>
    </xf>
    <xf numFmtId="165" fontId="3" fillId="10" borderId="3" xfId="0" applyNumberFormat="1" applyFont="1" applyFill="1" applyBorder="1" applyAlignment="1">
      <alignment horizontal="left"/>
    </xf>
    <xf numFmtId="165" fontId="3" fillId="10" borderId="17" xfId="0" applyNumberFormat="1" applyFont="1" applyFill="1" applyBorder="1" applyAlignment="1">
      <alignment horizontal="left"/>
    </xf>
    <xf numFmtId="166" fontId="3" fillId="10" borderId="8" xfId="0" applyNumberFormat="1" applyFont="1" applyFill="1" applyBorder="1" applyAlignment="1">
      <alignment horizontal="left"/>
    </xf>
    <xf numFmtId="166" fontId="3" fillId="10" borderId="6" xfId="0" applyNumberFormat="1" applyFont="1" applyFill="1" applyBorder="1" applyAlignment="1">
      <alignment horizontal="left"/>
    </xf>
    <xf numFmtId="166" fontId="3" fillId="10" borderId="18" xfId="0" applyNumberFormat="1" applyFont="1" applyFill="1" applyBorder="1" applyAlignment="1">
      <alignment horizontal="left"/>
    </xf>
    <xf numFmtId="0" fontId="0" fillId="20" borderId="7" xfId="0" applyFont="1" applyFill="1" applyBorder="1" applyAlignment="1">
      <alignment horizontal="left"/>
    </xf>
    <xf numFmtId="0" fontId="0" fillId="20" borderId="7" xfId="0" applyFill="1" applyBorder="1" applyAlignment="1">
      <alignment horizontal="left"/>
    </xf>
    <xf numFmtId="164" fontId="0" fillId="2" borderId="28" xfId="0" applyNumberFormat="1" applyFont="1" applyFill="1" applyBorder="1" applyAlignment="1">
      <alignment horizontal="left"/>
    </xf>
    <xf numFmtId="164" fontId="0" fillId="10" borderId="5" xfId="0" applyNumberFormat="1" applyFont="1" applyFill="1" applyBorder="1" applyAlignment="1">
      <alignment horizontal="left"/>
    </xf>
    <xf numFmtId="164" fontId="0" fillId="10" borderId="42" xfId="0" applyNumberFormat="1" applyFont="1" applyFill="1" applyBorder="1" applyAlignment="1">
      <alignment horizontal="left"/>
    </xf>
    <xf numFmtId="0" fontId="0" fillId="2" borderId="43" xfId="0" applyFont="1" applyFill="1" applyBorder="1" applyAlignment="1">
      <alignment horizontal="left"/>
    </xf>
    <xf numFmtId="0" fontId="0" fillId="2" borderId="44" xfId="0" applyFont="1" applyFill="1" applyBorder="1" applyAlignment="1">
      <alignment horizontal="left"/>
    </xf>
    <xf numFmtId="164" fontId="0" fillId="10" borderId="7" xfId="0" applyNumberFormat="1" applyFont="1" applyFill="1" applyBorder="1" applyAlignment="1">
      <alignment horizontal="left"/>
    </xf>
    <xf numFmtId="0" fontId="0" fillId="2" borderId="45" xfId="0" applyFont="1" applyFill="1" applyBorder="1" applyAlignment="1">
      <alignment horizontal="left"/>
    </xf>
    <xf numFmtId="0" fontId="0" fillId="20" borderId="39" xfId="0" applyFill="1" applyBorder="1" applyAlignment="1">
      <alignment horizontal="left"/>
    </xf>
    <xf numFmtId="0" fontId="0" fillId="0" borderId="39" xfId="0" applyBorder="1" applyAlignment="1">
      <alignment horizontal="left"/>
    </xf>
    <xf numFmtId="164" fontId="0" fillId="0" borderId="39" xfId="0" applyNumberFormat="1" applyFont="1" applyBorder="1" applyAlignment="1">
      <alignment horizontal="left"/>
    </xf>
    <xf numFmtId="0" fontId="0" fillId="0" borderId="34" xfId="0" applyBorder="1" applyAlignment="1">
      <alignment horizontal="left"/>
    </xf>
    <xf numFmtId="164" fontId="0" fillId="12" borderId="13" xfId="0" applyNumberFormat="1" applyFont="1" applyFill="1" applyBorder="1" applyAlignment="1">
      <alignment horizontal="left"/>
    </xf>
    <xf numFmtId="164" fontId="0" fillId="12" borderId="46" xfId="0" applyNumberFormat="1" applyFont="1" applyFill="1" applyBorder="1" applyAlignment="1">
      <alignment horizontal="left"/>
    </xf>
    <xf numFmtId="0" fontId="0" fillId="12" borderId="34" xfId="0" applyFont="1" applyFill="1" applyBorder="1" applyAlignment="1">
      <alignment horizontal="left"/>
    </xf>
    <xf numFmtId="0" fontId="0" fillId="12" borderId="47" xfId="0" applyFont="1" applyFill="1" applyBorder="1" applyAlignment="1">
      <alignment horizontal="left"/>
    </xf>
    <xf numFmtId="0" fontId="0" fillId="12" borderId="46" xfId="0" applyFont="1" applyFill="1" applyBorder="1" applyAlignment="1">
      <alignment horizontal="left"/>
    </xf>
    <xf numFmtId="164" fontId="0" fillId="10" borderId="34" xfId="0" applyNumberFormat="1" applyFont="1" applyFill="1" applyBorder="1" applyAlignment="1">
      <alignment horizontal="left"/>
    </xf>
    <xf numFmtId="164" fontId="0" fillId="10" borderId="48" xfId="0" applyNumberFormat="1" applyFont="1" applyFill="1" applyBorder="1" applyAlignment="1">
      <alignment horizontal="left"/>
    </xf>
    <xf numFmtId="0" fontId="0" fillId="12" borderId="49" xfId="0" applyFont="1" applyFill="1" applyBorder="1" applyAlignment="1">
      <alignment horizontal="left"/>
    </xf>
    <xf numFmtId="0" fontId="0" fillId="12" borderId="50" xfId="0" applyFont="1" applyFill="1" applyBorder="1" applyAlignment="1">
      <alignment horizontal="left"/>
    </xf>
    <xf numFmtId="0" fontId="0" fillId="12" borderId="51" xfId="0" applyFont="1" applyFill="1" applyBorder="1" applyAlignment="1">
      <alignment horizontal="left"/>
    </xf>
    <xf numFmtId="0" fontId="0" fillId="12" borderId="52" xfId="0" applyFont="1" applyFill="1" applyBorder="1" applyAlignment="1">
      <alignment horizontal="left"/>
    </xf>
    <xf numFmtId="164" fontId="0" fillId="10" borderId="39" xfId="0" applyNumberFormat="1" applyFont="1" applyFill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2" borderId="53" xfId="0" applyFont="1" applyFill="1" applyBorder="1" applyAlignment="1">
      <alignment horizontal="left"/>
    </xf>
    <xf numFmtId="0" fontId="0" fillId="2" borderId="54" xfId="0" applyFont="1" applyFill="1" applyBorder="1" applyAlignment="1">
      <alignment horizontal="left"/>
    </xf>
    <xf numFmtId="0" fontId="0" fillId="2" borderId="55" xfId="0" applyFont="1" applyFill="1" applyBorder="1" applyAlignment="1">
      <alignment horizontal="left"/>
    </xf>
    <xf numFmtId="0" fontId="0" fillId="2" borderId="56" xfId="0" applyFont="1" applyFill="1" applyBorder="1" applyAlignment="1">
      <alignment horizontal="left"/>
    </xf>
    <xf numFmtId="0" fontId="0" fillId="2" borderId="57" xfId="0" applyFont="1" applyFill="1" applyBorder="1" applyAlignment="1">
      <alignment horizontal="left"/>
    </xf>
    <xf numFmtId="0" fontId="0" fillId="2" borderId="58" xfId="0" applyFont="1" applyFill="1" applyBorder="1" applyAlignment="1">
      <alignment horizontal="left"/>
    </xf>
    <xf numFmtId="0" fontId="0" fillId="2" borderId="59" xfId="0" applyFont="1" applyFill="1" applyBorder="1" applyAlignment="1">
      <alignment horizontal="left"/>
    </xf>
    <xf numFmtId="0" fontId="0" fillId="2" borderId="60" xfId="0" applyFont="1" applyFill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12" borderId="62" xfId="0" applyFont="1" applyFill="1" applyBorder="1" applyAlignment="1">
      <alignment horizontal="left"/>
    </xf>
    <xf numFmtId="0" fontId="0" fillId="12" borderId="63" xfId="0" applyFont="1" applyFill="1" applyBorder="1" applyAlignment="1">
      <alignment horizontal="left"/>
    </xf>
    <xf numFmtId="0" fontId="0" fillId="12" borderId="64" xfId="0" applyFont="1" applyFill="1" applyBorder="1" applyAlignment="1">
      <alignment horizontal="left"/>
    </xf>
    <xf numFmtId="0" fontId="0" fillId="20" borderId="4" xfId="0" applyFont="1" applyFill="1" applyBorder="1" applyAlignment="1">
      <alignment horizontal="left"/>
    </xf>
    <xf numFmtId="164" fontId="0" fillId="0" borderId="5" xfId="0" applyNumberFormat="1" applyFont="1" applyBorder="1" applyAlignment="1">
      <alignment horizontal="left"/>
    </xf>
    <xf numFmtId="0" fontId="0" fillId="2" borderId="25" xfId="0" applyFont="1" applyFill="1" applyBorder="1" applyAlignment="1">
      <alignment horizontal="left"/>
    </xf>
    <xf numFmtId="164" fontId="0" fillId="10" borderId="4" xfId="0" applyNumberFormat="1" applyFont="1" applyFill="1" applyBorder="1" applyAlignment="1">
      <alignment horizontal="left"/>
    </xf>
    <xf numFmtId="0" fontId="0" fillId="2" borderId="65" xfId="0" applyFont="1" applyFill="1" applyBorder="1" applyAlignment="1">
      <alignment horizontal="left"/>
    </xf>
    <xf numFmtId="0" fontId="0" fillId="2" borderId="66" xfId="0" applyFont="1" applyFill="1" applyBorder="1" applyAlignment="1">
      <alignment horizontal="left"/>
    </xf>
    <xf numFmtId="0" fontId="0" fillId="2" borderId="67" xfId="0" applyFont="1" applyFill="1" applyBorder="1" applyAlignment="1">
      <alignment horizontal="left"/>
    </xf>
    <xf numFmtId="0" fontId="0" fillId="2" borderId="68" xfId="0" applyFont="1" applyFill="1" applyBorder="1" applyAlignment="1">
      <alignment horizontal="left"/>
    </xf>
    <xf numFmtId="0" fontId="0" fillId="20" borderId="39" xfId="0" applyFont="1" applyFill="1" applyBorder="1" applyAlignment="1">
      <alignment horizontal="left"/>
    </xf>
    <xf numFmtId="0" fontId="0" fillId="22" borderId="39" xfId="0" applyFont="1" applyFill="1" applyBorder="1" applyAlignment="1">
      <alignment horizontal="left"/>
    </xf>
    <xf numFmtId="164" fontId="0" fillId="0" borderId="34" xfId="0" applyNumberFormat="1" applyFont="1" applyBorder="1" applyAlignment="1">
      <alignment horizontal="left"/>
    </xf>
    <xf numFmtId="164" fontId="0" fillId="10" borderId="49" xfId="0" applyNumberFormat="1" applyFont="1" applyFill="1" applyBorder="1" applyAlignment="1">
      <alignment horizontal="left"/>
    </xf>
    <xf numFmtId="0" fontId="0" fillId="12" borderId="69" xfId="0" applyFont="1" applyFill="1" applyBorder="1" applyAlignment="1">
      <alignment horizontal="left"/>
    </xf>
    <xf numFmtId="0" fontId="0" fillId="12" borderId="70" xfId="0" applyFont="1" applyFill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12" borderId="71" xfId="0" applyFont="1" applyFill="1" applyBorder="1" applyAlignment="1">
      <alignment horizontal="left"/>
    </xf>
    <xf numFmtId="0" fontId="0" fillId="2" borderId="24" xfId="0" applyFont="1" applyFill="1" applyBorder="1" applyAlignment="1">
      <alignment horizontal="left"/>
    </xf>
    <xf numFmtId="164" fontId="0" fillId="2" borderId="30" xfId="0" applyNumberFormat="1" applyFont="1" applyFill="1" applyBorder="1" applyAlignment="1">
      <alignment horizontal="left"/>
    </xf>
    <xf numFmtId="0" fontId="0" fillId="2" borderId="72" xfId="0" applyFont="1" applyFill="1" applyBorder="1" applyAlignment="1">
      <alignment horizontal="left"/>
    </xf>
    <xf numFmtId="0" fontId="0" fillId="2" borderId="73" xfId="0" applyFont="1" applyFill="1" applyBorder="1" applyAlignment="1">
      <alignment horizontal="left"/>
    </xf>
    <xf numFmtId="164" fontId="0" fillId="12" borderId="34" xfId="0" applyNumberFormat="1" applyFont="1" applyFill="1" applyBorder="1" applyAlignment="1">
      <alignment horizontal="left"/>
    </xf>
    <xf numFmtId="0" fontId="0" fillId="12" borderId="74" xfId="0" applyFont="1" applyFill="1" applyBorder="1" applyAlignment="1">
      <alignment horizontal="left"/>
    </xf>
    <xf numFmtId="0" fontId="0" fillId="12" borderId="2" xfId="0" applyFont="1" applyFill="1" applyBorder="1" applyAlignment="1">
      <alignment horizontal="left"/>
    </xf>
    <xf numFmtId="0" fontId="0" fillId="12" borderId="75" xfId="0" applyFont="1" applyFill="1" applyBorder="1" applyAlignment="1">
      <alignment horizontal="left"/>
    </xf>
    <xf numFmtId="0" fontId="0" fillId="0" borderId="7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164" fontId="0" fillId="2" borderId="24" xfId="0" applyNumberFormat="1" applyFont="1" applyFill="1" applyBorder="1" applyAlignment="1">
      <alignment horizontal="left"/>
    </xf>
    <xf numFmtId="0" fontId="0" fillId="2" borderId="77" xfId="0" applyFont="1" applyFill="1" applyBorder="1" applyAlignment="1">
      <alignment horizontal="left"/>
    </xf>
    <xf numFmtId="0" fontId="0" fillId="2" borderId="78" xfId="0" applyFont="1" applyFill="1" applyBorder="1" applyAlignment="1">
      <alignment horizontal="left"/>
    </xf>
    <xf numFmtId="0" fontId="0" fillId="2" borderId="79" xfId="0" applyFont="1" applyFill="1" applyBorder="1" applyAlignment="1">
      <alignment horizontal="left"/>
    </xf>
    <xf numFmtId="0" fontId="0" fillId="2" borderId="80" xfId="0" applyFont="1" applyFill="1" applyBorder="1" applyAlignment="1">
      <alignment horizontal="left"/>
    </xf>
    <xf numFmtId="0" fontId="0" fillId="22" borderId="67" xfId="0" applyFont="1" applyFill="1" applyBorder="1" applyAlignment="1">
      <alignment horizontal="left"/>
    </xf>
    <xf numFmtId="0" fontId="0" fillId="10" borderId="81" xfId="0" applyFont="1" applyFill="1" applyBorder="1" applyAlignment="1">
      <alignment horizontal="left"/>
    </xf>
    <xf numFmtId="0" fontId="0" fillId="10" borderId="82" xfId="0" applyFont="1" applyFill="1" applyBorder="1" applyAlignment="1">
      <alignment horizontal="left"/>
    </xf>
    <xf numFmtId="0" fontId="0" fillId="12" borderId="84" xfId="0" applyFont="1" applyFill="1" applyBorder="1" applyAlignment="1">
      <alignment horizontal="left"/>
    </xf>
    <xf numFmtId="0" fontId="0" fillId="12" borderId="85" xfId="0" applyFont="1" applyFill="1" applyBorder="1" applyAlignment="1">
      <alignment horizontal="left"/>
    </xf>
    <xf numFmtId="0" fontId="0" fillId="12" borderId="86" xfId="0" applyFont="1" applyFill="1" applyBorder="1" applyAlignment="1">
      <alignment horizontal="left"/>
    </xf>
    <xf numFmtId="0" fontId="0" fillId="12" borderId="87" xfId="0" applyFont="1" applyFill="1" applyBorder="1" applyAlignment="1">
      <alignment horizontal="left"/>
    </xf>
    <xf numFmtId="0" fontId="0" fillId="12" borderId="88" xfId="0" applyFont="1" applyFill="1" applyBorder="1" applyAlignment="1">
      <alignment horizontal="left"/>
    </xf>
    <xf numFmtId="0" fontId="0" fillId="22" borderId="89" xfId="0" applyFont="1" applyFill="1" applyBorder="1" applyAlignment="1">
      <alignment horizontal="left"/>
    </xf>
    <xf numFmtId="0" fontId="0" fillId="10" borderId="90" xfId="0" applyFont="1" applyFill="1" applyBorder="1" applyAlignment="1">
      <alignment horizontal="left"/>
    </xf>
    <xf numFmtId="0" fontId="0" fillId="10" borderId="91" xfId="0" applyFont="1" applyFill="1" applyBorder="1" applyAlignment="1">
      <alignment horizontal="left"/>
    </xf>
    <xf numFmtId="164" fontId="0" fillId="10" borderId="92" xfId="0" applyNumberFormat="1" applyFont="1" applyFill="1" applyBorder="1" applyAlignment="1">
      <alignment horizontal="left"/>
    </xf>
    <xf numFmtId="164" fontId="0" fillId="10" borderId="64" xfId="0" applyNumberFormat="1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2" borderId="26" xfId="0" applyFont="1" applyFill="1" applyBorder="1" applyAlignment="1">
      <alignment horizontal="left"/>
    </xf>
    <xf numFmtId="0" fontId="0" fillId="2" borderId="93" xfId="0" applyFont="1" applyFill="1" applyBorder="1" applyAlignment="1">
      <alignment horizontal="left"/>
    </xf>
    <xf numFmtId="0" fontId="0" fillId="10" borderId="94" xfId="0" applyFont="1" applyFill="1" applyBorder="1" applyAlignment="1">
      <alignment horizontal="left"/>
    </xf>
    <xf numFmtId="0" fontId="0" fillId="10" borderId="95" xfId="0" applyFont="1" applyFill="1" applyBorder="1" applyAlignment="1">
      <alignment horizontal="left"/>
    </xf>
    <xf numFmtId="0" fontId="0" fillId="12" borderId="96" xfId="0" applyFont="1" applyFill="1" applyBorder="1" applyAlignment="1">
      <alignment horizontal="left"/>
    </xf>
    <xf numFmtId="0" fontId="0" fillId="12" borderId="97" xfId="0" applyFont="1" applyFill="1" applyBorder="1" applyAlignment="1">
      <alignment horizontal="left"/>
    </xf>
    <xf numFmtId="0" fontId="0" fillId="12" borderId="98" xfId="0" applyFont="1" applyFill="1" applyBorder="1" applyAlignment="1">
      <alignment horizontal="left"/>
    </xf>
    <xf numFmtId="0" fontId="0" fillId="12" borderId="99" xfId="0" applyFont="1" applyFill="1" applyBorder="1" applyAlignment="1">
      <alignment horizontal="left"/>
    </xf>
    <xf numFmtId="0" fontId="0" fillId="10" borderId="0" xfId="0" applyFont="1" applyFill="1" applyAlignment="1">
      <alignment horizontal="left"/>
    </xf>
    <xf numFmtId="0" fontId="0" fillId="10" borderId="100" xfId="0" applyFont="1" applyFill="1" applyBorder="1" applyAlignment="1">
      <alignment horizontal="left"/>
    </xf>
    <xf numFmtId="0" fontId="0" fillId="12" borderId="101" xfId="0" applyFont="1" applyFill="1" applyBorder="1" applyAlignment="1">
      <alignment horizontal="left"/>
    </xf>
    <xf numFmtId="0" fontId="0" fillId="12" borderId="102" xfId="0" applyFont="1" applyFill="1" applyBorder="1" applyAlignment="1">
      <alignment horizontal="left"/>
    </xf>
    <xf numFmtId="0" fontId="0" fillId="2" borderId="103" xfId="0" applyFont="1" applyFill="1" applyBorder="1" applyAlignment="1">
      <alignment horizontal="left"/>
    </xf>
    <xf numFmtId="164" fontId="0" fillId="10" borderId="0" xfId="0" applyNumberFormat="1" applyFont="1" applyFill="1" applyAlignment="1">
      <alignment horizontal="left"/>
    </xf>
    <xf numFmtId="0" fontId="0" fillId="10" borderId="4" xfId="0" applyFont="1" applyFill="1" applyBorder="1" applyAlignment="1">
      <alignment horizontal="left"/>
    </xf>
    <xf numFmtId="164" fontId="0" fillId="15" borderId="104" xfId="0" applyNumberFormat="1" applyFont="1" applyFill="1" applyBorder="1" applyAlignment="1">
      <alignment horizontal="left"/>
    </xf>
    <xf numFmtId="0" fontId="0" fillId="12" borderId="105" xfId="0" applyFont="1" applyFill="1" applyBorder="1" applyAlignment="1">
      <alignment horizontal="left"/>
    </xf>
    <xf numFmtId="0" fontId="0" fillId="12" borderId="106" xfId="0" applyFont="1" applyFill="1" applyBorder="1" applyAlignment="1">
      <alignment horizontal="left"/>
    </xf>
    <xf numFmtId="164" fontId="0" fillId="10" borderId="31" xfId="0" applyNumberFormat="1" applyFont="1" applyFill="1" applyBorder="1" applyAlignment="1">
      <alignment horizontal="left"/>
    </xf>
    <xf numFmtId="164" fontId="0" fillId="10" borderId="41" xfId="0" applyNumberFormat="1" applyFont="1" applyFill="1" applyBorder="1" applyAlignment="1">
      <alignment horizontal="left"/>
    </xf>
    <xf numFmtId="164" fontId="0" fillId="10" borderId="35" xfId="0" applyNumberFormat="1" applyFont="1" applyFill="1" applyBorder="1" applyAlignment="1">
      <alignment horizontal="left"/>
    </xf>
    <xf numFmtId="164" fontId="0" fillId="10" borderId="28" xfId="0" applyNumberFormat="1" applyFont="1" applyFill="1" applyBorder="1" applyAlignment="1">
      <alignment horizontal="left"/>
    </xf>
    <xf numFmtId="164" fontId="0" fillId="10" borderId="107" xfId="0" applyNumberFormat="1" applyFont="1" applyFill="1" applyBorder="1" applyAlignment="1">
      <alignment horizontal="left"/>
    </xf>
    <xf numFmtId="0" fontId="0" fillId="2" borderId="108" xfId="0" applyFont="1" applyFill="1" applyBorder="1" applyAlignment="1">
      <alignment horizontal="left"/>
    </xf>
    <xf numFmtId="0" fontId="0" fillId="2" borderId="109" xfId="0" applyFont="1" applyFill="1" applyBorder="1" applyAlignment="1">
      <alignment horizontal="left"/>
    </xf>
    <xf numFmtId="164" fontId="0" fillId="10" borderId="8" xfId="0" applyNumberFormat="1" applyFont="1" applyFill="1" applyBorder="1" applyAlignment="1">
      <alignment horizontal="left"/>
    </xf>
    <xf numFmtId="164" fontId="0" fillId="10" borderId="110" xfId="0" applyNumberFormat="1" applyFont="1" applyFill="1" applyBorder="1" applyAlignment="1">
      <alignment horizontal="left"/>
    </xf>
    <xf numFmtId="164" fontId="0" fillId="10" borderId="111" xfId="0" applyNumberFormat="1" applyFont="1" applyFill="1" applyBorder="1" applyAlignment="1">
      <alignment horizontal="left"/>
    </xf>
    <xf numFmtId="164" fontId="0" fillId="10" borderId="9" xfId="0" applyNumberFormat="1" applyFont="1" applyFill="1" applyBorder="1" applyAlignment="1">
      <alignment horizontal="left"/>
    </xf>
    <xf numFmtId="0" fontId="0" fillId="12" borderId="112" xfId="0" applyFont="1" applyFill="1" applyBorder="1" applyAlignment="1">
      <alignment horizontal="left"/>
    </xf>
    <xf numFmtId="0" fontId="0" fillId="12" borderId="45" xfId="0" applyFont="1" applyFill="1" applyBorder="1" applyAlignment="1">
      <alignment horizontal="left"/>
    </xf>
    <xf numFmtId="0" fontId="0" fillId="12" borderId="43" xfId="0" applyFont="1" applyFill="1" applyBorder="1" applyAlignment="1">
      <alignment horizontal="left"/>
    </xf>
    <xf numFmtId="0" fontId="0" fillId="12" borderId="44" xfId="0" applyFont="1" applyFill="1" applyBorder="1" applyAlignment="1">
      <alignment horizontal="left"/>
    </xf>
    <xf numFmtId="0" fontId="0" fillId="10" borderId="113" xfId="0" applyFont="1" applyFill="1" applyBorder="1" applyAlignment="1">
      <alignment horizontal="left"/>
    </xf>
    <xf numFmtId="0" fontId="0" fillId="10" borderId="110" xfId="0" applyFont="1" applyFill="1" applyBorder="1" applyAlignment="1">
      <alignment horizontal="left"/>
    </xf>
    <xf numFmtId="0" fontId="0" fillId="10" borderId="114" xfId="0" applyFont="1" applyFill="1" applyBorder="1" applyAlignment="1">
      <alignment horizontal="left"/>
    </xf>
    <xf numFmtId="0" fontId="0" fillId="2" borderId="115" xfId="0" applyFont="1" applyFill="1" applyBorder="1" applyAlignment="1">
      <alignment horizontal="left"/>
    </xf>
    <xf numFmtId="164" fontId="0" fillId="10" borderId="77" xfId="0" applyNumberFormat="1" applyFont="1" applyFill="1" applyBorder="1" applyAlignment="1">
      <alignment horizontal="left"/>
    </xf>
    <xf numFmtId="164" fontId="0" fillId="10" borderId="116" xfId="0" applyNumberFormat="1" applyFont="1" applyFill="1" applyBorder="1" applyAlignment="1">
      <alignment horizontal="left"/>
    </xf>
    <xf numFmtId="0" fontId="0" fillId="10" borderId="117" xfId="0" applyFont="1" applyFill="1" applyBorder="1" applyAlignment="1">
      <alignment horizontal="left"/>
    </xf>
    <xf numFmtId="0" fontId="0" fillId="10" borderId="118" xfId="0" applyFont="1" applyFill="1" applyBorder="1" applyAlignment="1">
      <alignment horizontal="left"/>
    </xf>
    <xf numFmtId="164" fontId="0" fillId="10" borderId="112" xfId="0" applyNumberFormat="1" applyFont="1" applyFill="1" applyBorder="1" applyAlignment="1">
      <alignment horizontal="left"/>
    </xf>
    <xf numFmtId="164" fontId="0" fillId="10" borderId="119" xfId="0" applyNumberFormat="1" applyFont="1" applyFill="1" applyBorder="1" applyAlignment="1">
      <alignment horizontal="left"/>
    </xf>
    <xf numFmtId="164" fontId="0" fillId="10" borderId="99" xfId="0" applyNumberFormat="1" applyFont="1" applyFill="1" applyBorder="1" applyAlignment="1">
      <alignment horizontal="left"/>
    </xf>
    <xf numFmtId="164" fontId="0" fillId="10" borderId="109" xfId="0" applyNumberFormat="1" applyFont="1" applyFill="1" applyBorder="1" applyAlignment="1">
      <alignment horizontal="left"/>
    </xf>
    <xf numFmtId="164" fontId="0" fillId="10" borderId="100" xfId="0" applyNumberFormat="1" applyFont="1" applyFill="1" applyBorder="1" applyAlignment="1">
      <alignment horizontal="left"/>
    </xf>
    <xf numFmtId="0" fontId="0" fillId="12" borderId="55" xfId="0" applyFont="1" applyFill="1" applyBorder="1" applyAlignment="1">
      <alignment horizontal="left"/>
    </xf>
    <xf numFmtId="0" fontId="0" fillId="12" borderId="56" xfId="0" applyFont="1" applyFill="1" applyBorder="1" applyAlignment="1">
      <alignment horizontal="left"/>
    </xf>
    <xf numFmtId="0" fontId="0" fillId="12" borderId="57" xfId="0" applyFont="1" applyFill="1" applyBorder="1" applyAlignment="1">
      <alignment horizontal="left"/>
    </xf>
    <xf numFmtId="0" fontId="0" fillId="2" borderId="112" xfId="0" applyFont="1" applyFill="1" applyBorder="1" applyAlignment="1">
      <alignment horizontal="left"/>
    </xf>
    <xf numFmtId="0" fontId="0" fillId="2" borderId="98" xfId="0" applyFont="1" applyFill="1" applyBorder="1" applyAlignment="1">
      <alignment horizontal="left"/>
    </xf>
    <xf numFmtId="0" fontId="0" fillId="2" borderId="101" xfId="0" applyFont="1" applyFill="1" applyBorder="1" applyAlignment="1">
      <alignment horizontal="left"/>
    </xf>
    <xf numFmtId="164" fontId="0" fillId="10" borderId="113" xfId="0" applyNumberFormat="1" applyFont="1" applyFill="1" applyBorder="1" applyAlignment="1">
      <alignment horizontal="left"/>
    </xf>
    <xf numFmtId="0" fontId="0" fillId="2" borderId="97" xfId="0" applyFont="1" applyFill="1" applyBorder="1" applyAlignment="1">
      <alignment horizontal="left"/>
    </xf>
    <xf numFmtId="0" fontId="0" fillId="10" borderId="120" xfId="0" applyFont="1" applyFill="1" applyBorder="1" applyAlignment="1">
      <alignment horizontal="left"/>
    </xf>
    <xf numFmtId="0" fontId="0" fillId="2" borderId="121" xfId="0" applyFont="1" applyFill="1" applyBorder="1" applyAlignment="1">
      <alignment horizontal="left"/>
    </xf>
    <xf numFmtId="0" fontId="0" fillId="2" borderId="122" xfId="0" applyFont="1" applyFill="1" applyBorder="1" applyAlignment="1">
      <alignment horizontal="left"/>
    </xf>
    <xf numFmtId="0" fontId="0" fillId="2" borderId="118" xfId="0" applyFont="1" applyFill="1" applyBorder="1" applyAlignment="1">
      <alignment horizontal="left"/>
    </xf>
    <xf numFmtId="164" fontId="0" fillId="10" borderId="118" xfId="0" applyNumberFormat="1" applyFont="1" applyFill="1" applyBorder="1" applyAlignment="1">
      <alignment horizontal="left"/>
    </xf>
    <xf numFmtId="164" fontId="0" fillId="0" borderId="8" xfId="0" applyNumberFormat="1" applyFont="1" applyBorder="1" applyAlignment="1">
      <alignment horizontal="left"/>
    </xf>
    <xf numFmtId="0" fontId="0" fillId="12" borderId="123" xfId="0" applyFont="1" applyFill="1" applyBorder="1" applyAlignment="1">
      <alignment horizontal="left"/>
    </xf>
    <xf numFmtId="0" fontId="0" fillId="10" borderId="124" xfId="0" applyFont="1" applyFill="1" applyBorder="1" applyAlignment="1">
      <alignment horizontal="left"/>
    </xf>
    <xf numFmtId="164" fontId="0" fillId="10" borderId="97" xfId="0" applyNumberFormat="1" applyFont="1" applyFill="1" applyBorder="1" applyAlignment="1">
      <alignment horizontal="left"/>
    </xf>
    <xf numFmtId="164" fontId="0" fillId="10" borderId="98" xfId="0" applyNumberFormat="1" applyFont="1" applyFill="1" applyBorder="1" applyAlignment="1">
      <alignment horizontal="left"/>
    </xf>
    <xf numFmtId="164" fontId="0" fillId="10" borderId="101" xfId="0" applyNumberFormat="1" applyFont="1" applyFill="1" applyBorder="1" applyAlignment="1">
      <alignment horizontal="left"/>
    </xf>
    <xf numFmtId="0" fontId="0" fillId="0" borderId="119" xfId="0" applyFont="1" applyBorder="1" applyAlignment="1">
      <alignment horizontal="left"/>
    </xf>
    <xf numFmtId="0" fontId="0" fillId="2" borderId="119" xfId="0" applyFont="1" applyFill="1" applyBorder="1" applyAlignment="1">
      <alignment horizontal="left"/>
    </xf>
    <xf numFmtId="0" fontId="0" fillId="2" borderId="99" xfId="0" applyFont="1" applyFill="1" applyBorder="1" applyAlignment="1">
      <alignment horizontal="left"/>
    </xf>
    <xf numFmtId="0" fontId="0" fillId="12" borderId="119" xfId="0" applyFont="1" applyFill="1" applyBorder="1" applyAlignment="1">
      <alignment horizontal="left"/>
    </xf>
    <xf numFmtId="0" fontId="0" fillId="0" borderId="125" xfId="0" applyBorder="1"/>
    <xf numFmtId="0" fontId="0" fillId="0" borderId="0" xfId="0" applyBorder="1"/>
    <xf numFmtId="0" fontId="0" fillId="0" borderId="125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0" borderId="125" xfId="0" applyFont="1" applyBorder="1" applyAlignment="1">
      <alignment horizontal="left"/>
    </xf>
    <xf numFmtId="0" fontId="2" fillId="0" borderId="74" xfId="0" applyFont="1" applyBorder="1" applyAlignment="1">
      <alignment horizontal="left"/>
    </xf>
    <xf numFmtId="167" fontId="3" fillId="0" borderId="126" xfId="0" applyNumberFormat="1" applyFont="1" applyBorder="1" applyAlignment="1">
      <alignment horizontal="left"/>
    </xf>
    <xf numFmtId="167" fontId="3" fillId="0" borderId="4" xfId="0" applyNumberFormat="1" applyFont="1" applyBorder="1" applyAlignment="1">
      <alignment horizontal="left"/>
    </xf>
    <xf numFmtId="167" fontId="3" fillId="10" borderId="4" xfId="0" applyNumberFormat="1" applyFont="1" applyFill="1" applyBorder="1" applyAlignment="1">
      <alignment horizontal="left"/>
    </xf>
    <xf numFmtId="167" fontId="3" fillId="0" borderId="4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10" borderId="4" xfId="0" applyFont="1" applyFill="1" applyBorder="1" applyAlignment="1">
      <alignment horizontal="left"/>
    </xf>
    <xf numFmtId="0" fontId="7" fillId="10" borderId="4" xfId="0" applyFont="1" applyFill="1" applyBorder="1" applyAlignment="1">
      <alignment horizontal="left"/>
    </xf>
    <xf numFmtId="0" fontId="8" fillId="11" borderId="4" xfId="0" applyFont="1" applyFill="1" applyBorder="1" applyAlignment="1">
      <alignment horizontal="left"/>
    </xf>
    <xf numFmtId="0" fontId="8" fillId="0" borderId="4" xfId="0" applyFont="1" applyBorder="1" applyAlignment="1">
      <alignment horizontal="left"/>
    </xf>
    <xf numFmtId="167" fontId="3" fillId="0" borderId="127" xfId="0" applyNumberFormat="1" applyFont="1" applyBorder="1" applyAlignment="1">
      <alignment horizontal="left"/>
    </xf>
    <xf numFmtId="167" fontId="3" fillId="0" borderId="7" xfId="0" applyNumberFormat="1" applyFont="1" applyBorder="1" applyAlignment="1">
      <alignment horizontal="left"/>
    </xf>
    <xf numFmtId="167" fontId="3" fillId="10" borderId="7" xfId="0" applyNumberFormat="1" applyFont="1" applyFill="1" applyBorder="1" applyAlignment="1">
      <alignment horizontal="left"/>
    </xf>
    <xf numFmtId="167" fontId="3" fillId="0" borderId="7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10" borderId="7" xfId="0" applyFont="1" applyFill="1" applyBorder="1" applyAlignment="1">
      <alignment horizontal="left"/>
    </xf>
    <xf numFmtId="16" fontId="3" fillId="10" borderId="7" xfId="0" applyNumberFormat="1" applyFont="1" applyFill="1" applyBorder="1" applyAlignment="1">
      <alignment horizontal="left"/>
    </xf>
    <xf numFmtId="0" fontId="3" fillId="11" borderId="7" xfId="0" applyFont="1" applyFill="1" applyBorder="1" applyAlignment="1">
      <alignment horizontal="left"/>
    </xf>
    <xf numFmtId="0" fontId="3" fillId="0" borderId="128" xfId="0" applyFont="1" applyBorder="1" applyAlignment="1">
      <alignment horizontal="left"/>
    </xf>
    <xf numFmtId="0" fontId="1" fillId="0" borderId="115" xfId="0" applyFont="1" applyBorder="1" applyAlignment="1">
      <alignment horizontal="left"/>
    </xf>
    <xf numFmtId="0" fontId="0" fillId="0" borderId="118" xfId="0" applyFont="1" applyBorder="1" applyAlignment="1">
      <alignment horizontal="left"/>
    </xf>
    <xf numFmtId="0" fontId="0" fillId="2" borderId="129" xfId="0" applyFont="1" applyFill="1" applyBorder="1" applyAlignment="1">
      <alignment horizontal="left"/>
    </xf>
    <xf numFmtId="0" fontId="0" fillId="2" borderId="130" xfId="0" applyFont="1" applyFill="1" applyBorder="1" applyAlignment="1">
      <alignment horizontal="left"/>
    </xf>
    <xf numFmtId="0" fontId="0" fillId="2" borderId="131" xfId="0" applyFont="1" applyFill="1" applyBorder="1" applyAlignment="1">
      <alignment horizontal="left"/>
    </xf>
    <xf numFmtId="0" fontId="0" fillId="0" borderId="127" xfId="0" applyFont="1" applyBorder="1" applyAlignment="1">
      <alignment horizontal="left"/>
    </xf>
    <xf numFmtId="0" fontId="0" fillId="12" borderId="132" xfId="0" applyFont="1" applyFill="1" applyBorder="1" applyAlignment="1">
      <alignment horizontal="left"/>
    </xf>
    <xf numFmtId="0" fontId="0" fillId="12" borderId="133" xfId="0" applyFont="1" applyFill="1" applyBorder="1" applyAlignment="1">
      <alignment horizontal="left"/>
    </xf>
    <xf numFmtId="0" fontId="0" fillId="22" borderId="134" xfId="0" applyFont="1" applyFill="1" applyBorder="1" applyAlignment="1">
      <alignment horizontal="left"/>
    </xf>
    <xf numFmtId="0" fontId="0" fillId="0" borderId="126" xfId="0" applyFont="1" applyBorder="1" applyAlignment="1">
      <alignment horizontal="left"/>
    </xf>
    <xf numFmtId="0" fontId="0" fillId="0" borderId="135" xfId="0" applyFont="1" applyBorder="1" applyAlignment="1">
      <alignment horizontal="left"/>
    </xf>
    <xf numFmtId="164" fontId="0" fillId="10" borderId="81" xfId="0" applyNumberFormat="1" applyFont="1" applyFill="1" applyBorder="1" applyAlignment="1">
      <alignment horizontal="left"/>
    </xf>
    <xf numFmtId="0" fontId="0" fillId="2" borderId="136" xfId="0" applyFont="1" applyFill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134" xfId="0" applyFont="1" applyBorder="1" applyAlignment="1">
      <alignment horizontal="left"/>
    </xf>
    <xf numFmtId="0" fontId="0" fillId="10" borderId="49" xfId="0" applyFont="1" applyFill="1" applyBorder="1" applyAlignment="1">
      <alignment horizontal="left"/>
    </xf>
    <xf numFmtId="164" fontId="0" fillId="10" borderId="137" xfId="0" applyNumberFormat="1" applyFont="1" applyFill="1" applyBorder="1" applyAlignment="1">
      <alignment horizontal="left"/>
    </xf>
    <xf numFmtId="0" fontId="0" fillId="0" borderId="138" xfId="0" applyFont="1" applyBorder="1" applyAlignment="1">
      <alignment horizontal="left"/>
    </xf>
    <xf numFmtId="0" fontId="0" fillId="2" borderId="139" xfId="0" applyFont="1" applyFill="1" applyBorder="1" applyAlignment="1">
      <alignment horizontal="left"/>
    </xf>
    <xf numFmtId="164" fontId="0" fillId="10" borderId="140" xfId="0" applyNumberFormat="1" applyFont="1" applyFill="1" applyBorder="1" applyAlignment="1">
      <alignment horizontal="left"/>
    </xf>
    <xf numFmtId="0" fontId="0" fillId="2" borderId="141" xfId="0" applyFont="1" applyFill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10" borderId="54" xfId="0" applyFont="1" applyFill="1" applyBorder="1" applyAlignment="1">
      <alignment horizontal="left"/>
    </xf>
    <xf numFmtId="0" fontId="0" fillId="10" borderId="109" xfId="0" applyFont="1" applyFill="1" applyBorder="1" applyAlignment="1">
      <alignment horizontal="left"/>
    </xf>
    <xf numFmtId="164" fontId="0" fillId="10" borderId="51" xfId="0" applyNumberFormat="1" applyFont="1" applyFill="1" applyBorder="1" applyAlignment="1">
      <alignment horizontal="left"/>
    </xf>
    <xf numFmtId="0" fontId="0" fillId="12" borderId="142" xfId="0" applyFont="1" applyFill="1" applyBorder="1" applyAlignment="1">
      <alignment horizontal="left"/>
    </xf>
    <xf numFmtId="0" fontId="0" fillId="10" borderId="137" xfId="0" applyFont="1" applyFill="1" applyBorder="1" applyAlignment="1">
      <alignment horizontal="left"/>
    </xf>
    <xf numFmtId="0" fontId="0" fillId="0" borderId="116" xfId="0" applyFont="1" applyBorder="1" applyAlignment="1">
      <alignment horizontal="left"/>
    </xf>
    <xf numFmtId="0" fontId="0" fillId="0" borderId="79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22" borderId="75" xfId="0" applyFont="1" applyFill="1" applyBorder="1" applyAlignment="1">
      <alignment horizontal="left"/>
    </xf>
    <xf numFmtId="0" fontId="0" fillId="22" borderId="143" xfId="0" applyFont="1" applyFill="1" applyBorder="1" applyAlignment="1">
      <alignment horizontal="left"/>
    </xf>
    <xf numFmtId="0" fontId="0" fillId="10" borderId="144" xfId="0" applyFont="1" applyFill="1" applyBorder="1" applyAlignment="1">
      <alignment horizontal="left"/>
    </xf>
    <xf numFmtId="0" fontId="0" fillId="0" borderId="145" xfId="0" applyFont="1" applyBorder="1" applyAlignment="1">
      <alignment horizontal="left"/>
    </xf>
    <xf numFmtId="0" fontId="0" fillId="2" borderId="125" xfId="0" applyFont="1" applyFill="1" applyBorder="1" applyAlignment="1">
      <alignment horizontal="left"/>
    </xf>
    <xf numFmtId="0" fontId="0" fillId="2" borderId="146" xfId="0" applyFont="1" applyFill="1" applyBorder="1" applyAlignment="1">
      <alignment horizontal="left"/>
    </xf>
    <xf numFmtId="164" fontId="0" fillId="10" borderId="66" xfId="0" applyNumberFormat="1" applyFont="1" applyFill="1" applyBorder="1" applyAlignment="1">
      <alignment horizontal="left"/>
    </xf>
    <xf numFmtId="0" fontId="0" fillId="12" borderId="138" xfId="0" applyFont="1" applyFill="1" applyBorder="1" applyAlignment="1">
      <alignment horizontal="left"/>
    </xf>
    <xf numFmtId="164" fontId="0" fillId="10" borderId="142" xfId="0" applyNumberFormat="1" applyFont="1" applyFill="1" applyBorder="1" applyAlignment="1">
      <alignment horizontal="left"/>
    </xf>
    <xf numFmtId="164" fontId="0" fillId="8" borderId="63" xfId="0" applyNumberFormat="1" applyFont="1" applyFill="1" applyBorder="1" applyAlignment="1">
      <alignment horizontal="left"/>
    </xf>
    <xf numFmtId="164" fontId="0" fillId="10" borderId="53" xfId="0" applyNumberFormat="1" applyFont="1" applyFill="1" applyBorder="1" applyAlignment="1">
      <alignment horizontal="left"/>
    </xf>
    <xf numFmtId="0" fontId="0" fillId="22" borderId="141" xfId="0" applyFont="1" applyFill="1" applyBorder="1" applyAlignment="1">
      <alignment horizontal="left"/>
    </xf>
    <xf numFmtId="0" fontId="0" fillId="0" borderId="24" xfId="0" applyFont="1" applyBorder="1" applyAlignment="1">
      <alignment horizontal="left"/>
    </xf>
    <xf numFmtId="164" fontId="0" fillId="0" borderId="109" xfId="0" applyNumberFormat="1" applyFont="1" applyBorder="1" applyAlignment="1">
      <alignment horizontal="left"/>
    </xf>
    <xf numFmtId="164" fontId="0" fillId="10" borderId="120" xfId="0" applyNumberFormat="1" applyFont="1" applyFill="1" applyBorder="1" applyAlignment="1">
      <alignment horizontal="left"/>
    </xf>
    <xf numFmtId="0" fontId="0" fillId="12" borderId="78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22" borderId="78" xfId="0" applyFont="1" applyFill="1" applyBorder="1" applyAlignment="1">
      <alignment horizontal="left"/>
    </xf>
    <xf numFmtId="164" fontId="0" fillId="0" borderId="119" xfId="0" applyNumberFormat="1" applyFont="1" applyBorder="1" applyAlignment="1">
      <alignment horizontal="left"/>
    </xf>
    <xf numFmtId="0" fontId="4" fillId="0" borderId="118" xfId="0" applyFont="1" applyBorder="1" applyAlignment="1">
      <alignment horizontal="left"/>
    </xf>
    <xf numFmtId="0" fontId="0" fillId="2" borderId="113" xfId="0" applyFont="1" applyFill="1" applyBorder="1" applyAlignment="1">
      <alignment horizontal="left"/>
    </xf>
    <xf numFmtId="0" fontId="0" fillId="2" borderId="76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0" fillId="10" borderId="138" xfId="0" applyNumberFormat="1" applyFont="1" applyFill="1" applyBorder="1" applyAlignment="1">
      <alignment horizontal="left"/>
    </xf>
    <xf numFmtId="164" fontId="0" fillId="10" borderId="50" xfId="0" applyNumberFormat="1" applyFont="1" applyFill="1" applyBorder="1" applyAlignment="1">
      <alignment horizontal="left"/>
    </xf>
    <xf numFmtId="164" fontId="0" fillId="10" borderId="52" xfId="0" applyNumberFormat="1" applyFont="1" applyFill="1" applyBorder="1" applyAlignment="1">
      <alignment horizontal="left"/>
    </xf>
    <xf numFmtId="0" fontId="0" fillId="2" borderId="40" xfId="0" applyFont="1" applyFill="1" applyBorder="1" applyAlignment="1">
      <alignment horizontal="left"/>
    </xf>
    <xf numFmtId="0" fontId="0" fillId="22" borderId="136" xfId="0" applyFont="1" applyFill="1" applyBorder="1" applyAlignment="1">
      <alignment horizontal="left"/>
    </xf>
    <xf numFmtId="0" fontId="0" fillId="2" borderId="147" xfId="0" applyFont="1" applyFill="1" applyBorder="1" applyAlignment="1">
      <alignment horizontal="left"/>
    </xf>
    <xf numFmtId="0" fontId="0" fillId="12" borderId="141" xfId="0" applyFont="1" applyFill="1" applyBorder="1" applyAlignment="1">
      <alignment horizontal="left"/>
    </xf>
    <xf numFmtId="164" fontId="0" fillId="10" borderId="148" xfId="0" applyNumberFormat="1" applyFont="1" applyFill="1" applyBorder="1" applyAlignment="1">
      <alignment horizontal="left"/>
    </xf>
    <xf numFmtId="0" fontId="0" fillId="12" borderId="38" xfId="0" applyFont="1" applyFill="1" applyBorder="1" applyAlignment="1">
      <alignment horizontal="left"/>
    </xf>
    <xf numFmtId="0" fontId="0" fillId="2" borderId="63" xfId="0" applyFont="1" applyFill="1" applyBorder="1" applyAlignment="1">
      <alignment horizontal="left"/>
    </xf>
    <xf numFmtId="0" fontId="0" fillId="2" borderId="87" xfId="0" applyFont="1" applyFill="1" applyBorder="1" applyAlignment="1">
      <alignment horizontal="left"/>
    </xf>
    <xf numFmtId="0" fontId="0" fillId="2" borderId="132" xfId="0" applyFont="1" applyFill="1" applyBorder="1" applyAlignment="1">
      <alignment horizontal="left"/>
    </xf>
    <xf numFmtId="0" fontId="0" fillId="0" borderId="88" xfId="0" applyFont="1" applyBorder="1" applyAlignment="1">
      <alignment horizontal="left"/>
    </xf>
    <xf numFmtId="164" fontId="0" fillId="10" borderId="55" xfId="0" applyNumberFormat="1" applyFont="1" applyFill="1" applyBorder="1" applyAlignment="1">
      <alignment horizontal="left"/>
    </xf>
    <xf numFmtId="0" fontId="0" fillId="12" borderId="66" xfId="0" applyFont="1" applyFill="1" applyBorder="1" applyAlignment="1">
      <alignment horizontal="left"/>
    </xf>
    <xf numFmtId="0" fontId="0" fillId="22" borderId="55" xfId="0" applyFont="1" applyFill="1" applyBorder="1" applyAlignment="1">
      <alignment horizontal="left"/>
    </xf>
    <xf numFmtId="0" fontId="0" fillId="22" borderId="57" xfId="0" applyFont="1" applyFill="1" applyBorder="1" applyAlignment="1">
      <alignment horizontal="left"/>
    </xf>
    <xf numFmtId="164" fontId="0" fillId="8" borderId="57" xfId="0" applyNumberFormat="1" applyFont="1" applyFill="1" applyBorder="1" applyAlignment="1">
      <alignment horizontal="left"/>
    </xf>
    <xf numFmtId="164" fontId="0" fillId="10" borderId="0" xfId="0" applyNumberFormat="1" applyFont="1" applyFill="1" applyBorder="1" applyAlignment="1">
      <alignment horizontal="left"/>
    </xf>
    <xf numFmtId="0" fontId="0" fillId="22" borderId="0" xfId="0" applyFont="1" applyFill="1" applyBorder="1" applyAlignment="1">
      <alignment horizontal="left"/>
    </xf>
    <xf numFmtId="0" fontId="0" fillId="0" borderId="122" xfId="0" applyFont="1" applyBorder="1" applyAlignment="1">
      <alignment horizontal="left"/>
    </xf>
    <xf numFmtId="164" fontId="0" fillId="10" borderId="103" xfId="0" applyNumberFormat="1" applyFont="1" applyFill="1" applyBorder="1" applyAlignment="1">
      <alignment horizontal="left"/>
    </xf>
    <xf numFmtId="0" fontId="0" fillId="0" borderId="99" xfId="0" applyFont="1" applyBorder="1" applyAlignment="1">
      <alignment horizontal="left"/>
    </xf>
    <xf numFmtId="164" fontId="0" fillId="0" borderId="149" xfId="0" applyNumberFormat="1" applyFont="1" applyBorder="1" applyAlignment="1">
      <alignment horizontal="left"/>
    </xf>
    <xf numFmtId="0" fontId="0" fillId="2" borderId="110" xfId="0" applyFont="1" applyFill="1" applyBorder="1" applyAlignment="1">
      <alignment horizontal="left"/>
    </xf>
    <xf numFmtId="0" fontId="0" fillId="2" borderId="148" xfId="0" applyFont="1" applyFill="1" applyBorder="1" applyAlignment="1">
      <alignment horizontal="left"/>
    </xf>
    <xf numFmtId="164" fontId="0" fillId="0" borderId="121" xfId="0" applyNumberFormat="1" applyFont="1" applyBorder="1" applyAlignment="1">
      <alignment horizontal="left"/>
    </xf>
    <xf numFmtId="0" fontId="0" fillId="0" borderId="115" xfId="0" applyFont="1" applyBorder="1" applyAlignment="1">
      <alignment horizontal="left"/>
    </xf>
    <xf numFmtId="164" fontId="0" fillId="10" borderId="150" xfId="0" applyNumberFormat="1" applyFont="1" applyFill="1" applyBorder="1" applyAlignment="1">
      <alignment horizontal="left"/>
    </xf>
    <xf numFmtId="164" fontId="0" fillId="0" borderId="97" xfId="0" applyNumberFormat="1" applyFont="1" applyBorder="1" applyAlignment="1">
      <alignment horizontal="left"/>
    </xf>
    <xf numFmtId="164" fontId="0" fillId="10" borderId="24" xfId="0" applyNumberFormat="1" applyFont="1" applyFill="1" applyBorder="1" applyAlignment="1">
      <alignment horizontal="left"/>
    </xf>
    <xf numFmtId="0" fontId="1" fillId="0" borderId="118" xfId="0" applyFont="1" applyBorder="1" applyAlignment="1">
      <alignment horizontal="left"/>
    </xf>
    <xf numFmtId="164" fontId="0" fillId="0" borderId="0" xfId="0" applyNumberFormat="1" applyFont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113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43" xfId="0" applyBorder="1"/>
    <xf numFmtId="0" fontId="1" fillId="0" borderId="123" xfId="0" applyFont="1" applyBorder="1" applyAlignment="1">
      <alignment horizontal="left" shrinkToFit="1"/>
    </xf>
    <xf numFmtId="0" fontId="0" fillId="0" borderId="123" xfId="0" applyFont="1" applyBorder="1" applyAlignment="1">
      <alignment horizontal="left"/>
    </xf>
    <xf numFmtId="0" fontId="0" fillId="0" borderId="112" xfId="0" applyFont="1" applyBorder="1" applyAlignment="1">
      <alignment horizontal="left"/>
    </xf>
    <xf numFmtId="0" fontId="0" fillId="0" borderId="97" xfId="0" applyFont="1" applyBorder="1" applyAlignment="1">
      <alignment horizontal="left"/>
    </xf>
    <xf numFmtId="0" fontId="0" fillId="0" borderId="98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98" xfId="0" applyBorder="1"/>
    <xf numFmtId="0" fontId="0" fillId="12" borderId="129" xfId="0" applyFont="1" applyFill="1" applyBorder="1" applyAlignment="1">
      <alignment horizontal="left"/>
    </xf>
    <xf numFmtId="0" fontId="0" fillId="12" borderId="151" xfId="0" applyFont="1" applyFill="1" applyBorder="1" applyAlignment="1">
      <alignment horizontal="left"/>
    </xf>
    <xf numFmtId="0" fontId="0" fillId="10" borderId="40" xfId="0" applyFont="1" applyFill="1" applyBorder="1" applyAlignment="1">
      <alignment horizontal="left"/>
    </xf>
    <xf numFmtId="0" fontId="0" fillId="10" borderId="148" xfId="0" applyFont="1" applyFill="1" applyBorder="1" applyAlignment="1">
      <alignment horizontal="left"/>
    </xf>
    <xf numFmtId="0" fontId="0" fillId="12" borderId="148" xfId="0" applyFont="1" applyFill="1" applyBorder="1" applyAlignment="1">
      <alignment horizontal="left"/>
    </xf>
    <xf numFmtId="0" fontId="0" fillId="10" borderId="119" xfId="0" applyFont="1" applyFill="1" applyBorder="1" applyAlignment="1">
      <alignment horizontal="left"/>
    </xf>
    <xf numFmtId="0" fontId="0" fillId="0" borderId="99" xfId="0" applyFont="1" applyBorder="1" applyAlignment="1">
      <alignment horizontal="left"/>
    </xf>
    <xf numFmtId="0" fontId="0" fillId="0" borderId="56" xfId="0" applyFont="1" applyBorder="1" applyAlignment="1">
      <alignment horizontal="left"/>
    </xf>
    <xf numFmtId="0" fontId="0" fillId="0" borderId="152" xfId="0" applyFont="1" applyBorder="1" applyAlignment="1">
      <alignment horizontal="left"/>
    </xf>
    <xf numFmtId="0" fontId="0" fillId="0" borderId="108" xfId="0" applyFont="1" applyBorder="1" applyAlignment="1">
      <alignment horizontal="left"/>
    </xf>
    <xf numFmtId="0" fontId="0" fillId="0" borderId="152" xfId="0" applyFont="1" applyBorder="1" applyAlignment="1">
      <alignment horizontal="left"/>
    </xf>
    <xf numFmtId="0" fontId="0" fillId="12" borderId="109" xfId="0" applyFont="1" applyFill="1" applyBorder="1" applyAlignment="1">
      <alignment horizontal="left"/>
    </xf>
    <xf numFmtId="0" fontId="0" fillId="0" borderId="109" xfId="0" applyFont="1" applyBorder="1" applyAlignment="1">
      <alignment horizontal="left"/>
    </xf>
    <xf numFmtId="0" fontId="0" fillId="12" borderId="108" xfId="0" applyFont="1" applyFill="1" applyBorder="1" applyAlignment="1">
      <alignment horizontal="left"/>
    </xf>
    <xf numFmtId="0" fontId="0" fillId="12" borderId="152" xfId="0" applyFont="1" applyFill="1" applyBorder="1" applyAlignment="1">
      <alignment horizontal="left"/>
    </xf>
    <xf numFmtId="0" fontId="0" fillId="0" borderId="109" xfId="0" applyFont="1" applyBorder="1" applyAlignment="1">
      <alignment horizontal="left"/>
    </xf>
    <xf numFmtId="0" fontId="0" fillId="0" borderId="108" xfId="0" applyFont="1" applyBorder="1" applyAlignment="1">
      <alignment horizontal="left"/>
    </xf>
    <xf numFmtId="0" fontId="0" fillId="2" borderId="152" xfId="0" applyFont="1" applyFill="1" applyBorder="1" applyAlignment="1">
      <alignment horizontal="left"/>
    </xf>
    <xf numFmtId="0" fontId="0" fillId="0" borderId="148" xfId="0" applyFont="1" applyBorder="1" applyAlignment="1">
      <alignment horizontal="left"/>
    </xf>
    <xf numFmtId="0" fontId="0" fillId="0" borderId="129" xfId="0" applyFont="1" applyBorder="1" applyAlignment="1">
      <alignment horizontal="left"/>
    </xf>
    <xf numFmtId="0" fontId="0" fillId="0" borderId="151" xfId="0" applyFont="1" applyBorder="1" applyAlignment="1">
      <alignment horizontal="left"/>
    </xf>
    <xf numFmtId="0" fontId="0" fillId="22" borderId="56" xfId="0" applyFont="1" applyFill="1" applyBorder="1" applyAlignment="1">
      <alignment horizontal="left"/>
    </xf>
    <xf numFmtId="0" fontId="0" fillId="0" borderId="37" xfId="0" applyFont="1" applyBorder="1" applyAlignment="1">
      <alignment horizontal="left"/>
    </xf>
    <xf numFmtId="164" fontId="0" fillId="24" borderId="119" xfId="0" applyNumberFormat="1" applyFont="1" applyFill="1" applyBorder="1" applyAlignment="1">
      <alignment horizontal="left"/>
    </xf>
    <xf numFmtId="0" fontId="0" fillId="0" borderId="125" xfId="0" applyFont="1" applyBorder="1" applyAlignment="1">
      <alignment horizontal="left"/>
    </xf>
    <xf numFmtId="164" fontId="0" fillId="10" borderId="56" xfId="0" applyNumberFormat="1" applyFont="1" applyFill="1" applyBorder="1" applyAlignment="1">
      <alignment horizontal="left"/>
    </xf>
    <xf numFmtId="164" fontId="0" fillId="25" borderId="0" xfId="0" applyNumberFormat="1" applyFont="1" applyFill="1" applyAlignment="1">
      <alignment horizontal="left"/>
    </xf>
    <xf numFmtId="0" fontId="0" fillId="0" borderId="87" xfId="0" applyBorder="1"/>
    <xf numFmtId="0" fontId="8" fillId="10" borderId="4" xfId="0" applyFont="1" applyFill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81" xfId="0" applyFont="1" applyBorder="1"/>
    <xf numFmtId="0" fontId="8" fillId="10" borderId="81" xfId="0" applyFont="1" applyFill="1" applyBorder="1"/>
    <xf numFmtId="0" fontId="8" fillId="10" borderId="56" xfId="0" applyFont="1" applyFill="1" applyBorder="1"/>
    <xf numFmtId="0" fontId="8" fillId="0" borderId="56" xfId="0" applyFont="1" applyBorder="1"/>
    <xf numFmtId="0" fontId="8" fillId="0" borderId="56" xfId="0" applyFont="1" applyBorder="1"/>
    <xf numFmtId="0" fontId="8" fillId="0" borderId="109" xfId="0" applyFont="1" applyBorder="1"/>
    <xf numFmtId="0" fontId="10" fillId="0" borderId="109" xfId="0" applyFont="1" applyBorder="1"/>
    <xf numFmtId="0" fontId="0" fillId="0" borderId="109" xfId="0" applyBorder="1"/>
    <xf numFmtId="0" fontId="3" fillId="10" borderId="12" xfId="0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9" xfId="0" applyFont="1" applyBorder="1"/>
    <xf numFmtId="0" fontId="3" fillId="10" borderId="109" xfId="0" applyFont="1" applyFill="1" applyBorder="1"/>
    <xf numFmtId="0" fontId="3" fillId="10" borderId="0" xfId="0" applyFont="1" applyFill="1" applyBorder="1"/>
    <xf numFmtId="0" fontId="3" fillId="0" borderId="0" xfId="0" applyFont="1" applyBorder="1"/>
    <xf numFmtId="0" fontId="3" fillId="0" borderId="0" xfId="0" applyFont="1" applyBorder="1"/>
    <xf numFmtId="0" fontId="3" fillId="0" borderId="148" xfId="0" applyFont="1" applyBorder="1"/>
    <xf numFmtId="0" fontId="3" fillId="0" borderId="119" xfId="0" applyFont="1" applyBorder="1"/>
    <xf numFmtId="0" fontId="0" fillId="0" borderId="119" xfId="0" applyBorder="1"/>
    <xf numFmtId="0" fontId="0" fillId="10" borderId="119" xfId="0" applyFill="1" applyBorder="1"/>
    <xf numFmtId="0" fontId="0" fillId="2" borderId="151" xfId="0" applyFont="1" applyFill="1" applyBorder="1" applyAlignment="1">
      <alignment horizontal="left"/>
    </xf>
    <xf numFmtId="0" fontId="0" fillId="0" borderId="99" xfId="0" applyBorder="1"/>
    <xf numFmtId="0" fontId="0" fillId="10" borderId="132" xfId="0" applyFont="1" applyFill="1" applyBorder="1" applyAlignment="1">
      <alignment horizontal="left"/>
    </xf>
    <xf numFmtId="0" fontId="0" fillId="0" borderId="137" xfId="0" applyBorder="1"/>
    <xf numFmtId="0" fontId="0" fillId="10" borderId="153" xfId="0" applyFont="1" applyFill="1" applyBorder="1" applyAlignment="1">
      <alignment horizontal="left"/>
    </xf>
    <xf numFmtId="0" fontId="0" fillId="12" borderId="153" xfId="0" applyFont="1" applyFill="1" applyBorder="1" applyAlignment="1">
      <alignment horizontal="left"/>
    </xf>
    <xf numFmtId="164" fontId="0" fillId="10" borderId="153" xfId="0" applyNumberFormat="1" applyFont="1" applyFill="1" applyBorder="1" applyAlignment="1">
      <alignment horizontal="left"/>
    </xf>
    <xf numFmtId="164" fontId="0" fillId="10" borderId="75" xfId="0" applyNumberFormat="1" applyFont="1" applyFill="1" applyBorder="1" applyAlignment="1">
      <alignment horizontal="left"/>
    </xf>
    <xf numFmtId="0" fontId="0" fillId="22" borderId="137" xfId="0" applyFont="1" applyFill="1" applyBorder="1" applyAlignment="1">
      <alignment horizontal="left"/>
    </xf>
    <xf numFmtId="0" fontId="0" fillId="0" borderId="143" xfId="0" applyBorder="1"/>
    <xf numFmtId="0" fontId="0" fillId="0" borderId="81" xfId="0" applyBorder="1"/>
    <xf numFmtId="164" fontId="0" fillId="0" borderId="81" xfId="0" applyNumberFormat="1" applyFont="1" applyBorder="1" applyAlignment="1">
      <alignment horizontal="left"/>
    </xf>
    <xf numFmtId="164" fontId="0" fillId="10" borderId="67" xfId="0" applyNumberFormat="1" applyFont="1" applyFill="1" applyBorder="1" applyAlignment="1">
      <alignment horizontal="left"/>
    </xf>
    <xf numFmtId="0" fontId="0" fillId="22" borderId="37" xfId="0" applyFont="1" applyFill="1" applyBorder="1" applyAlignment="1">
      <alignment horizontal="left"/>
    </xf>
    <xf numFmtId="0" fontId="0" fillId="0" borderId="66" xfId="0" applyBorder="1"/>
    <xf numFmtId="164" fontId="0" fillId="0" borderId="153" xfId="0" applyNumberFormat="1" applyFont="1" applyBorder="1" applyAlignment="1">
      <alignment horizontal="left"/>
    </xf>
    <xf numFmtId="164" fontId="0" fillId="10" borderId="132" xfId="0" applyNumberFormat="1" applyFont="1" applyFill="1" applyBorder="1" applyAlignment="1">
      <alignment horizontal="left"/>
    </xf>
    <xf numFmtId="0" fontId="0" fillId="22" borderId="153" xfId="0" applyFont="1" applyFill="1" applyBorder="1" applyAlignment="1">
      <alignment horizontal="left"/>
    </xf>
    <xf numFmtId="0" fontId="0" fillId="2" borderId="37" xfId="0" applyFont="1" applyFill="1" applyBorder="1" applyAlignment="1">
      <alignment horizontal="left"/>
    </xf>
    <xf numFmtId="0" fontId="0" fillId="10" borderId="108" xfId="0" applyFont="1" applyFill="1" applyBorder="1" applyAlignment="1">
      <alignment horizontal="left"/>
    </xf>
    <xf numFmtId="0" fontId="0" fillId="0" borderId="152" xfId="0" applyBorder="1"/>
    <xf numFmtId="0" fontId="0" fillId="0" borderId="154" xfId="0" applyFont="1" applyBorder="1" applyAlignment="1">
      <alignment horizontal="left"/>
    </xf>
    <xf numFmtId="0" fontId="0" fillId="12" borderId="143" xfId="0" applyFont="1" applyFill="1" applyBorder="1" applyAlignment="1">
      <alignment horizontal="left"/>
    </xf>
    <xf numFmtId="0" fontId="0" fillId="22" borderId="87" xfId="0" applyFont="1" applyFill="1" applyBorder="1" applyAlignment="1">
      <alignment horizontal="left"/>
    </xf>
    <xf numFmtId="0" fontId="0" fillId="12" borderId="137" xfId="0" applyFont="1" applyFill="1" applyBorder="1" applyAlignment="1">
      <alignment horizontal="left"/>
    </xf>
    <xf numFmtId="164" fontId="0" fillId="0" borderId="133" xfId="0" applyNumberFormat="1" applyFont="1" applyBorder="1" applyAlignment="1">
      <alignment horizontal="left"/>
    </xf>
    <xf numFmtId="0" fontId="0" fillId="22" borderId="132" xfId="0" applyFont="1" applyFill="1" applyBorder="1" applyAlignment="1">
      <alignment horizontal="left"/>
    </xf>
    <xf numFmtId="0" fontId="0" fillId="0" borderId="119" xfId="0" applyBorder="1" applyAlignment="1"/>
    <xf numFmtId="0" fontId="0" fillId="2" borderId="81" xfId="0" applyFont="1" applyFill="1" applyBorder="1" applyAlignment="1">
      <alignment horizontal="left"/>
    </xf>
    <xf numFmtId="0" fontId="0" fillId="0" borderId="148" xfId="0" applyBorder="1"/>
    <xf numFmtId="0" fontId="0" fillId="22" borderId="66" xfId="0" applyFont="1" applyFill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0" fillId="0" borderId="155" xfId="0" applyFont="1" applyBorder="1" applyAlignment="1">
      <alignment horizontal="left"/>
    </xf>
    <xf numFmtId="0" fontId="0" fillId="10" borderId="56" xfId="0" applyFont="1" applyFill="1" applyBorder="1" applyAlignment="1">
      <alignment horizontal="left"/>
    </xf>
    <xf numFmtId="0" fontId="0" fillId="10" borderId="152" xfId="0" applyFont="1" applyFill="1" applyBorder="1" applyAlignment="1">
      <alignment horizontal="left"/>
    </xf>
    <xf numFmtId="0" fontId="0" fillId="0" borderId="52" xfId="0" applyFont="1" applyBorder="1" applyAlignment="1">
      <alignment horizontal="left"/>
    </xf>
    <xf numFmtId="164" fontId="0" fillId="10" borderId="90" xfId="0" applyNumberFormat="1" applyFont="1" applyFill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2" borderId="50" xfId="0" applyFont="1" applyFill="1" applyBorder="1" applyAlignment="1">
      <alignment horizontal="left"/>
    </xf>
    <xf numFmtId="0" fontId="0" fillId="2" borderId="51" xfId="0" applyFont="1" applyFill="1" applyBorder="1" applyAlignment="1">
      <alignment horizontal="left"/>
    </xf>
    <xf numFmtId="0" fontId="0" fillId="2" borderId="143" xfId="0" applyFont="1" applyFill="1" applyBorder="1" applyAlignment="1">
      <alignment horizontal="left"/>
    </xf>
    <xf numFmtId="0" fontId="0" fillId="2" borderId="153" xfId="0" applyFont="1" applyFill="1" applyBorder="1" applyAlignment="1">
      <alignment horizontal="left"/>
    </xf>
    <xf numFmtId="0" fontId="0" fillId="2" borderId="137" xfId="0" applyFont="1" applyFill="1" applyBorder="1" applyAlignment="1">
      <alignment horizontal="left"/>
    </xf>
    <xf numFmtId="164" fontId="0" fillId="0" borderId="50" xfId="0" applyNumberFormat="1" applyFont="1" applyBorder="1" applyAlignment="1">
      <alignment horizontal="left"/>
    </xf>
    <xf numFmtId="164" fontId="0" fillId="10" borderId="108" xfId="0" applyNumberFormat="1" applyFont="1" applyFill="1" applyBorder="1" applyAlignment="1">
      <alignment horizontal="left"/>
    </xf>
    <xf numFmtId="164" fontId="0" fillId="10" borderId="65" xfId="0" applyNumberFormat="1" applyFont="1" applyFill="1" applyBorder="1" applyAlignment="1">
      <alignment horizontal="left"/>
    </xf>
    <xf numFmtId="164" fontId="0" fillId="10" borderId="152" xfId="0" applyNumberFormat="1" applyFont="1" applyFill="1" applyBorder="1" applyAlignment="1">
      <alignment horizontal="left"/>
    </xf>
    <xf numFmtId="0" fontId="0" fillId="22" borderId="119" xfId="0" applyFont="1" applyFill="1" applyBorder="1" applyAlignment="1">
      <alignment horizontal="left"/>
    </xf>
    <xf numFmtId="0" fontId="0" fillId="0" borderId="97" xfId="0" applyBorder="1"/>
    <xf numFmtId="0" fontId="0" fillId="10" borderId="98" xfId="0" applyFont="1" applyFill="1" applyBorder="1" applyAlignment="1">
      <alignment horizontal="left"/>
    </xf>
    <xf numFmtId="0" fontId="0" fillId="10" borderId="141" xfId="0" applyFont="1" applyFill="1" applyBorder="1" applyAlignment="1">
      <alignment horizontal="left"/>
    </xf>
    <xf numFmtId="0" fontId="0" fillId="12" borderId="125" xfId="0" applyFont="1" applyFill="1" applyBorder="1" applyAlignment="1">
      <alignment horizontal="left"/>
    </xf>
    <xf numFmtId="0" fontId="0" fillId="10" borderId="0" xfId="0" applyFont="1" applyFill="1" applyBorder="1" applyAlignment="1">
      <alignment horizontal="left"/>
    </xf>
    <xf numFmtId="0" fontId="0" fillId="0" borderId="37" xfId="0" applyBorder="1"/>
    <xf numFmtId="0" fontId="0" fillId="22" borderId="98" xfId="0" applyFont="1" applyFill="1" applyBorder="1" applyAlignment="1">
      <alignment horizontal="left"/>
    </xf>
    <xf numFmtId="0" fontId="2" fillId="0" borderId="87" xfId="0" applyFont="1" applyBorder="1" applyAlignment="1">
      <alignment horizontal="left"/>
    </xf>
    <xf numFmtId="0" fontId="3" fillId="0" borderId="109" xfId="0" applyFont="1" applyBorder="1" applyAlignment="1">
      <alignment horizontal="left"/>
    </xf>
    <xf numFmtId="0" fontId="3" fillId="0" borderId="119" xfId="0" applyFont="1" applyBorder="1" applyAlignment="1">
      <alignment horizontal="left"/>
    </xf>
    <xf numFmtId="164" fontId="0" fillId="25" borderId="87" xfId="0" applyNumberFormat="1" applyFont="1" applyFill="1" applyBorder="1" applyAlignment="1">
      <alignment horizontal="left"/>
    </xf>
    <xf numFmtId="0" fontId="8" fillId="27" borderId="56" xfId="0" applyFont="1" applyFill="1" applyBorder="1"/>
    <xf numFmtId="0" fontId="3" fillId="27" borderId="0" xfId="0" applyFont="1" applyFill="1" applyBorder="1"/>
    <xf numFmtId="0" fontId="0" fillId="0" borderId="66" xfId="0" applyFont="1" applyBorder="1" applyAlignment="1">
      <alignment horizontal="left"/>
    </xf>
    <xf numFmtId="0" fontId="0" fillId="28" borderId="50" xfId="0" applyFont="1" applyFill="1" applyBorder="1" applyAlignment="1">
      <alignment horizontal="left"/>
    </xf>
    <xf numFmtId="0" fontId="0" fillId="28" borderId="51" xfId="0" applyFont="1" applyFill="1" applyBorder="1" applyAlignment="1">
      <alignment horizontal="left"/>
    </xf>
    <xf numFmtId="0" fontId="0" fillId="12" borderId="87" xfId="0" applyFont="1" applyFill="1" applyBorder="1" applyAlignment="1">
      <alignment horizontal="left"/>
    </xf>
    <xf numFmtId="0" fontId="8" fillId="26" borderId="109" xfId="0" applyFont="1" applyFill="1" applyBorder="1"/>
    <xf numFmtId="0" fontId="3" fillId="26" borderId="148" xfId="0" applyFont="1" applyFill="1" applyBorder="1"/>
    <xf numFmtId="0" fontId="8" fillId="29" borderId="152" xfId="0" applyFont="1" applyFill="1" applyBorder="1"/>
    <xf numFmtId="0" fontId="3" fillId="29" borderId="141" xfId="0" applyFont="1" applyFill="1" applyBorder="1"/>
    <xf numFmtId="0" fontId="0" fillId="12" borderId="87" xfId="0" applyFont="1" applyFill="1" applyBorder="1" applyAlignment="1">
      <alignment horizontal="left"/>
    </xf>
    <xf numFmtId="0" fontId="0" fillId="12" borderId="87" xfId="0" applyFont="1" applyFill="1" applyBorder="1" applyAlignment="1">
      <alignment horizontal="left"/>
    </xf>
    <xf numFmtId="164" fontId="0" fillId="30" borderId="109" xfId="0" applyNumberFormat="1" applyFont="1" applyFill="1" applyBorder="1" applyAlignment="1">
      <alignment horizontal="left"/>
    </xf>
    <xf numFmtId="0" fontId="8" fillId="29" borderId="109" xfId="0" applyFont="1" applyFill="1" applyBorder="1"/>
    <xf numFmtId="0" fontId="3" fillId="29" borderId="148" xfId="0" applyFont="1" applyFill="1" applyBorder="1"/>
    <xf numFmtId="0" fontId="0" fillId="28" borderId="66" xfId="0" applyFont="1" applyFill="1" applyBorder="1" applyAlignment="1">
      <alignment horizontal="left"/>
    </xf>
    <xf numFmtId="0" fontId="0" fillId="2" borderId="56" xfId="0" applyFont="1" applyFill="1" applyBorder="1" applyAlignment="1">
      <alignment horizontal="left"/>
    </xf>
    <xf numFmtId="164" fontId="0" fillId="31" borderId="137" xfId="0" applyNumberFormat="1" applyFont="1" applyFill="1" applyBorder="1" applyAlignment="1">
      <alignment horizontal="left"/>
    </xf>
    <xf numFmtId="0" fontId="0" fillId="32" borderId="87" xfId="0" applyFont="1" applyFill="1" applyBorder="1" applyAlignment="1">
      <alignment horizontal="left"/>
    </xf>
    <xf numFmtId="0" fontId="0" fillId="28" borderId="99" xfId="0" applyFont="1" applyFill="1" applyBorder="1" applyAlignment="1">
      <alignment horizontal="left"/>
    </xf>
    <xf numFmtId="0" fontId="8" fillId="0" borderId="109" xfId="0" applyFont="1" applyFill="1" applyBorder="1"/>
    <xf numFmtId="0" fontId="3" fillId="0" borderId="148" xfId="0" applyFont="1" applyFill="1" applyBorder="1"/>
    <xf numFmtId="0" fontId="0" fillId="28" borderId="152" xfId="0" applyFont="1" applyFill="1" applyBorder="1" applyAlignment="1">
      <alignment horizontal="left"/>
    </xf>
    <xf numFmtId="0" fontId="0" fillId="0" borderId="56" xfId="0" applyBorder="1"/>
    <xf numFmtId="0" fontId="3" fillId="26" borderId="109" xfId="0" applyFont="1" applyFill="1" applyBorder="1"/>
    <xf numFmtId="0" fontId="3" fillId="26" borderId="119" xfId="0" applyFont="1" applyFill="1" applyBorder="1"/>
    <xf numFmtId="0" fontId="0" fillId="12" borderId="87" xfId="0" applyFont="1" applyFill="1" applyBorder="1" applyAlignment="1">
      <alignment horizontal="left"/>
    </xf>
    <xf numFmtId="0" fontId="0" fillId="12" borderId="87" xfId="0" applyFont="1" applyFill="1" applyBorder="1" applyAlignment="1">
      <alignment horizontal="left"/>
    </xf>
    <xf numFmtId="164" fontId="0" fillId="30" borderId="0" xfId="0" applyNumberFormat="1" applyFont="1" applyFill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9" borderId="7" xfId="0" applyFont="1" applyFill="1" applyBorder="1" applyAlignment="1">
      <alignment horizontal="left"/>
    </xf>
    <xf numFmtId="0" fontId="0" fillId="12" borderId="7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8" borderId="7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0" fillId="6" borderId="7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left"/>
    </xf>
    <xf numFmtId="0" fontId="0" fillId="9" borderId="8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0" fillId="2" borderId="18" xfId="0" applyFont="1" applyFill="1" applyBorder="1" applyAlignment="1">
      <alignment horizontal="left"/>
    </xf>
    <xf numFmtId="0" fontId="0" fillId="12" borderId="18" xfId="0" applyFont="1" applyFill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0" fillId="2" borderId="7" xfId="0" applyFont="1" applyFill="1" applyBorder="1" applyAlignment="1">
      <alignment horizontal="center" vertical="center"/>
    </xf>
    <xf numFmtId="0" fontId="0" fillId="13" borderId="7" xfId="0" applyFont="1" applyFill="1" applyBorder="1" applyAlignment="1">
      <alignment horizontal="left"/>
    </xf>
    <xf numFmtId="0" fontId="0" fillId="12" borderId="7" xfId="0" applyFont="1" applyFill="1" applyBorder="1" applyAlignment="1"/>
    <xf numFmtId="0" fontId="0" fillId="2" borderId="18" xfId="0" applyFont="1" applyFill="1" applyBorder="1" applyAlignment="1">
      <alignment horizontal="left" vertical="top"/>
    </xf>
    <xf numFmtId="0" fontId="0" fillId="2" borderId="7" xfId="0" applyFont="1" applyFill="1" applyBorder="1" applyAlignment="1"/>
    <xf numFmtId="0" fontId="0" fillId="12" borderId="8" xfId="0" applyFont="1" applyFill="1" applyBorder="1" applyAlignment="1">
      <alignment horizontal="left"/>
    </xf>
    <xf numFmtId="0" fontId="0" fillId="12" borderId="18" xfId="0" applyFont="1" applyFill="1" applyBorder="1" applyAlignment="1"/>
    <xf numFmtId="0" fontId="0" fillId="12" borderId="6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0" fillId="12" borderId="7" xfId="0" applyFont="1" applyFill="1" applyBorder="1" applyAlignment="1">
      <alignment vertical="center"/>
    </xf>
    <xf numFmtId="0" fontId="0" fillId="0" borderId="7" xfId="0" applyFont="1" applyBorder="1" applyAlignment="1">
      <alignment horizontal="left" wrapText="1"/>
    </xf>
    <xf numFmtId="0" fontId="0" fillId="2" borderId="9" xfId="0" applyFill="1" applyBorder="1" applyAlignment="1">
      <alignment horizontal="left"/>
    </xf>
    <xf numFmtId="0" fontId="0" fillId="17" borderId="7" xfId="0" applyFont="1" applyFill="1" applyBorder="1" applyAlignment="1">
      <alignment horizontal="left"/>
    </xf>
    <xf numFmtId="0" fontId="0" fillId="17" borderId="18" xfId="0" applyFont="1" applyFill="1" applyBorder="1" applyAlignment="1">
      <alignment horizontal="left"/>
    </xf>
    <xf numFmtId="0" fontId="0" fillId="16" borderId="7" xfId="0" applyFont="1" applyFill="1" applyBorder="1" applyAlignment="1">
      <alignment horizontal="left"/>
    </xf>
    <xf numFmtId="0" fontId="0" fillId="16" borderId="12" xfId="0" applyFont="1" applyFill="1" applyBorder="1" applyAlignment="1">
      <alignment horizontal="left"/>
    </xf>
    <xf numFmtId="0" fontId="0" fillId="17" borderId="21" xfId="0" applyFont="1" applyFill="1" applyBorder="1" applyAlignment="1">
      <alignment horizontal="left"/>
    </xf>
    <xf numFmtId="0" fontId="0" fillId="12" borderId="21" xfId="0" applyFont="1" applyFill="1" applyBorder="1" applyAlignment="1">
      <alignment horizontal="left"/>
    </xf>
    <xf numFmtId="164" fontId="0" fillId="12" borderId="7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164" fontId="0" fillId="2" borderId="7" xfId="0" applyNumberFormat="1" applyFont="1" applyFill="1" applyBorder="1" applyAlignment="1">
      <alignment horizontal="left"/>
    </xf>
    <xf numFmtId="0" fontId="0" fillId="16" borderId="8" xfId="0" applyFont="1" applyFill="1" applyBorder="1" applyAlignment="1">
      <alignment horizontal="left"/>
    </xf>
    <xf numFmtId="0" fontId="6" fillId="0" borderId="7" xfId="0" applyFont="1" applyBorder="1" applyAlignment="1">
      <alignment horizontal="left"/>
    </xf>
    <xf numFmtId="0" fontId="0" fillId="17" borderId="7" xfId="0" applyFont="1" applyFill="1" applyBorder="1" applyAlignment="1">
      <alignment vertical="center"/>
    </xf>
    <xf numFmtId="0" fontId="0" fillId="16" borderId="7" xfId="0" applyFont="1" applyFill="1" applyBorder="1" applyAlignment="1">
      <alignment vertical="center"/>
    </xf>
    <xf numFmtId="164" fontId="0" fillId="17" borderId="7" xfId="0" applyNumberFormat="1" applyFont="1" applyFill="1" applyBorder="1" applyAlignment="1">
      <alignment horizontal="left"/>
    </xf>
    <xf numFmtId="164" fontId="0" fillId="16" borderId="7" xfId="0" applyNumberFormat="1" applyFont="1" applyFill="1" applyBorder="1" applyAlignment="1">
      <alignment horizontal="left"/>
    </xf>
    <xf numFmtId="0" fontId="0" fillId="19" borderId="7" xfId="0" applyFont="1" applyFill="1" applyBorder="1" applyAlignment="1">
      <alignment horizontal="left"/>
    </xf>
    <xf numFmtId="0" fontId="0" fillId="18" borderId="7" xfId="0" applyFont="1" applyFill="1" applyBorder="1" applyAlignment="1"/>
    <xf numFmtId="0" fontId="0" fillId="0" borderId="8" xfId="0" applyFont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0" fontId="0" fillId="22" borderId="7" xfId="0" applyFont="1" applyFill="1" applyBorder="1" applyAlignment="1">
      <alignment horizontal="left"/>
    </xf>
    <xf numFmtId="0" fontId="0" fillId="22" borderId="18" xfId="0" applyFont="1" applyFill="1" applyBorder="1" applyAlignment="1">
      <alignment horizontal="left"/>
    </xf>
    <xf numFmtId="0" fontId="6" fillId="0" borderId="8" xfId="0" applyFont="1" applyBorder="1" applyAlignment="1">
      <alignment horizontal="left"/>
    </xf>
    <xf numFmtId="0" fontId="0" fillId="12" borderId="26" xfId="0" applyFont="1" applyFill="1" applyBorder="1" applyAlignment="1">
      <alignment horizontal="left"/>
    </xf>
    <xf numFmtId="164" fontId="0" fillId="12" borderId="21" xfId="0" applyNumberFormat="1" applyFont="1" applyFill="1" applyBorder="1" applyAlignment="1">
      <alignment horizontal="left"/>
    </xf>
    <xf numFmtId="0" fontId="0" fillId="12" borderId="1" xfId="0" applyFont="1" applyFill="1" applyBorder="1" applyAlignment="1">
      <alignment horizontal="left"/>
    </xf>
    <xf numFmtId="0" fontId="0" fillId="19" borderId="23" xfId="0" applyFont="1" applyFill="1" applyBorder="1" applyAlignment="1">
      <alignment horizontal="left"/>
    </xf>
    <xf numFmtId="164" fontId="0" fillId="2" borderId="12" xfId="0" applyNumberFormat="1" applyFont="1" applyFill="1" applyBorder="1" applyAlignment="1">
      <alignment horizontal="left"/>
    </xf>
    <xf numFmtId="0" fontId="0" fillId="12" borderId="23" xfId="0" applyFont="1" applyFill="1" applyBorder="1" applyAlignment="1">
      <alignment horizontal="left"/>
    </xf>
    <xf numFmtId="0" fontId="0" fillId="0" borderId="8" xfId="0" applyFont="1" applyBorder="1" applyAlignment="1">
      <alignment horizontal="left" wrapText="1"/>
    </xf>
    <xf numFmtId="164" fontId="0" fillId="12" borderId="1" xfId="0" applyNumberFormat="1" applyFont="1" applyFill="1" applyBorder="1" applyAlignment="1">
      <alignment horizontal="left"/>
    </xf>
    <xf numFmtId="0" fontId="0" fillId="21" borderId="18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0" fillId="20" borderId="18" xfId="0" applyFont="1" applyFill="1" applyBorder="1" applyAlignment="1">
      <alignment horizontal="left"/>
    </xf>
    <xf numFmtId="0" fontId="0" fillId="0" borderId="6" xfId="0" applyFont="1" applyBorder="1" applyAlignment="1">
      <alignment horizontal="left"/>
    </xf>
    <xf numFmtId="164" fontId="0" fillId="22" borderId="8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12" borderId="12" xfId="0" applyFont="1" applyFill="1" applyBorder="1" applyAlignment="1">
      <alignment horizontal="left"/>
    </xf>
    <xf numFmtId="164" fontId="0" fillId="2" borderId="29" xfId="0" applyNumberFormat="1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29" xfId="0" applyFont="1" applyFill="1" applyBorder="1" applyAlignment="1">
      <alignment horizontal="left"/>
    </xf>
    <xf numFmtId="0" fontId="0" fillId="12" borderId="40" xfId="0" applyFont="1" applyFill="1" applyBorder="1" applyAlignment="1">
      <alignment horizontal="left"/>
    </xf>
    <xf numFmtId="0" fontId="0" fillId="2" borderId="17" xfId="0" applyFont="1" applyFill="1" applyBorder="1" applyAlignment="1">
      <alignment horizontal="left"/>
    </xf>
    <xf numFmtId="164" fontId="0" fillId="22" borderId="7" xfId="0" applyNumberFormat="1" applyFont="1" applyFill="1" applyBorder="1" applyAlignment="1">
      <alignment horizontal="left"/>
    </xf>
    <xf numFmtId="0" fontId="0" fillId="22" borderId="21" xfId="0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164" fontId="0" fillId="12" borderId="38" xfId="0" applyNumberFormat="1" applyFont="1" applyFill="1" applyBorder="1" applyAlignment="1">
      <alignment horizontal="left"/>
    </xf>
    <xf numFmtId="0" fontId="0" fillId="12" borderId="13" xfId="0" applyFont="1" applyFill="1" applyBorder="1" applyAlignment="1">
      <alignment horizontal="left"/>
    </xf>
    <xf numFmtId="0" fontId="0" fillId="12" borderId="39" xfId="0" applyFont="1" applyFill="1" applyBorder="1" applyAlignment="1">
      <alignment horizontal="left"/>
    </xf>
    <xf numFmtId="0" fontId="6" fillId="0" borderId="5" xfId="0" applyFont="1" applyBorder="1" applyAlignment="1">
      <alignment horizontal="left"/>
    </xf>
    <xf numFmtId="164" fontId="0" fillId="22" borderId="29" xfId="0" applyNumberFormat="1" applyFont="1" applyFill="1" applyBorder="1" applyAlignment="1">
      <alignment horizontal="left"/>
    </xf>
    <xf numFmtId="0" fontId="0" fillId="22" borderId="34" xfId="0" applyFont="1" applyFill="1" applyBorder="1" applyAlignment="1">
      <alignment horizontal="left"/>
    </xf>
    <xf numFmtId="164" fontId="0" fillId="2" borderId="36" xfId="0" applyNumberFormat="1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22" borderId="5" xfId="0" applyFont="1" applyFill="1" applyBorder="1" applyAlignment="1">
      <alignment horizontal="left"/>
    </xf>
    <xf numFmtId="0" fontId="0" fillId="22" borderId="17" xfId="0" applyFont="1" applyFill="1" applyBorder="1" applyAlignment="1">
      <alignment horizontal="left"/>
    </xf>
    <xf numFmtId="0" fontId="0" fillId="0" borderId="13" xfId="0" applyFont="1" applyBorder="1" applyAlignment="1">
      <alignment horizontal="left" wrapText="1"/>
    </xf>
    <xf numFmtId="0" fontId="0" fillId="22" borderId="27" xfId="0" applyFont="1" applyFill="1" applyBorder="1" applyAlignment="1">
      <alignment horizontal="left"/>
    </xf>
    <xf numFmtId="0" fontId="0" fillId="12" borderId="14" xfId="0" applyFont="1" applyFill="1" applyBorder="1" applyAlignment="1">
      <alignment horizontal="left"/>
    </xf>
    <xf numFmtId="0" fontId="0" fillId="12" borderId="123" xfId="0" applyFont="1" applyFill="1" applyBorder="1" applyAlignment="1">
      <alignment horizontal="left"/>
    </xf>
    <xf numFmtId="0" fontId="0" fillId="2" borderId="123" xfId="0" applyFont="1" applyFill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2" borderId="60" xfId="0" applyFont="1" applyFill="1" applyBorder="1" applyAlignment="1">
      <alignment horizontal="left"/>
    </xf>
    <xf numFmtId="164" fontId="0" fillId="2" borderId="4" xfId="0" applyNumberFormat="1" applyFont="1" applyFill="1" applyBorder="1" applyAlignment="1">
      <alignment horizontal="left"/>
    </xf>
    <xf numFmtId="0" fontId="0" fillId="2" borderId="32" xfId="0" applyFont="1" applyFill="1" applyBorder="1" applyAlignment="1">
      <alignment horizontal="left"/>
    </xf>
    <xf numFmtId="0" fontId="0" fillId="2" borderId="26" xfId="0" applyFont="1" applyFill="1" applyBorder="1" applyAlignment="1">
      <alignment horizontal="left"/>
    </xf>
    <xf numFmtId="0" fontId="0" fillId="12" borderId="51" xfId="0" applyFont="1" applyFill="1" applyBorder="1" applyAlignment="1">
      <alignment horizontal="left"/>
    </xf>
    <xf numFmtId="0" fontId="0" fillId="2" borderId="56" xfId="0" applyFont="1" applyFill="1" applyBorder="1" applyAlignment="1">
      <alignment horizontal="left"/>
    </xf>
    <xf numFmtId="0" fontId="0" fillId="12" borderId="83" xfId="0" applyFont="1" applyFill="1" applyBorder="1" applyAlignment="1">
      <alignment horizontal="left"/>
    </xf>
    <xf numFmtId="0" fontId="0" fillId="12" borderId="87" xfId="0" applyFont="1" applyFill="1" applyBorder="1" applyAlignment="1">
      <alignment horizontal="left"/>
    </xf>
    <xf numFmtId="0" fontId="5" fillId="0" borderId="5" xfId="0" applyFont="1" applyBorder="1" applyAlignment="1">
      <alignment horizontal="left"/>
    </xf>
    <xf numFmtId="164" fontId="0" fillId="2" borderId="5" xfId="0" applyNumberFormat="1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12" borderId="61" xfId="0" applyFont="1" applyFill="1" applyBorder="1" applyAlignment="1">
      <alignment horizontal="left"/>
    </xf>
    <xf numFmtId="164" fontId="0" fillId="12" borderId="34" xfId="0" applyNumberFormat="1" applyFont="1" applyFill="1" applyBorder="1" applyAlignment="1">
      <alignment horizontal="left"/>
    </xf>
    <xf numFmtId="0" fontId="0" fillId="22" borderId="4" xfId="0" applyFont="1" applyFill="1" applyBorder="1" applyAlignment="1">
      <alignment horizontal="left"/>
    </xf>
    <xf numFmtId="0" fontId="5" fillId="0" borderId="13" xfId="0" applyFont="1" applyBorder="1" applyAlignment="1">
      <alignment horizontal="left" wrapText="1"/>
    </xf>
    <xf numFmtId="0" fontId="0" fillId="22" borderId="39" xfId="0" applyFont="1" applyFill="1" applyBorder="1" applyAlignment="1">
      <alignment horizontal="left"/>
    </xf>
    <xf numFmtId="0" fontId="5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6" fillId="0" borderId="145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5" fillId="0" borderId="145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45" xfId="0" applyFont="1" applyBorder="1" applyAlignment="1">
      <alignment horizontal="left" wrapText="1"/>
    </xf>
    <xf numFmtId="0" fontId="1" fillId="0" borderId="25" xfId="0" applyFont="1" applyBorder="1" applyAlignment="1">
      <alignment horizontal="left"/>
    </xf>
    <xf numFmtId="0" fontId="5" fillId="0" borderId="156" xfId="0" applyFont="1" applyBorder="1" applyAlignment="1">
      <alignment horizontal="left"/>
    </xf>
    <xf numFmtId="0" fontId="5" fillId="0" borderId="135" xfId="0" applyFont="1" applyBorder="1" applyAlignment="1">
      <alignment horizontal="left"/>
    </xf>
    <xf numFmtId="0" fontId="6" fillId="0" borderId="76" xfId="0" applyFont="1" applyBorder="1" applyAlignment="1">
      <alignment horizontal="left"/>
    </xf>
    <xf numFmtId="0" fontId="2" fillId="0" borderId="87" xfId="0" applyFont="1" applyBorder="1" applyAlignment="1">
      <alignment horizontal="left"/>
    </xf>
    <xf numFmtId="0" fontId="3" fillId="0" borderId="109" xfId="0" applyFont="1" applyBorder="1" applyAlignment="1">
      <alignment horizontal="left"/>
    </xf>
    <xf numFmtId="0" fontId="3" fillId="0" borderId="119" xfId="0" applyFont="1" applyBorder="1" applyAlignment="1">
      <alignment horizontal="left"/>
    </xf>
    <xf numFmtId="0" fontId="0" fillId="0" borderId="145" xfId="0" applyFont="1" applyBorder="1" applyAlignment="1">
      <alignment horizontal="left"/>
    </xf>
    <xf numFmtId="0" fontId="3" fillId="29" borderId="109" xfId="0" applyFont="1" applyFill="1" applyBorder="1"/>
    <xf numFmtId="0" fontId="3" fillId="29" borderId="119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9900"/>
      <rgbColor rgb="FF0000FF"/>
      <rgbColor rgb="FFFFFF00"/>
      <rgbColor rgb="FFFF00FF"/>
      <rgbColor rgb="FF33CCFF"/>
      <rgbColor rgb="FF800000"/>
      <rgbColor rgb="FF008000"/>
      <rgbColor rgb="FF000080"/>
      <rgbColor rgb="FF669900"/>
      <rgbColor rgb="FF800080"/>
      <rgbColor rgb="FF128903"/>
      <rgbColor rgb="FF92D050"/>
      <rgbColor rgb="FF87CC00"/>
      <rgbColor rgb="FF9999FF"/>
      <rgbColor rgb="FFE46C0A"/>
      <rgbColor rgb="FFFFFFCC"/>
      <rgbColor rgb="FFCCFFFF"/>
      <rgbColor rgb="FF660066"/>
      <rgbColor rgb="FFFD8609"/>
      <rgbColor rgb="FF0099FF"/>
      <rgbColor rgb="FFCCCCFF"/>
      <rgbColor rgb="FF000080"/>
      <rgbColor rgb="FFFF00FF"/>
      <rgbColor rgb="FFFFFF00"/>
      <rgbColor rgb="FF00FFFF"/>
      <rgbColor rgb="FF800080"/>
      <rgbColor rgb="FF800000"/>
      <rgbColor rgb="FF00940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AECF00"/>
      <rgbColor rgb="FFFF9900"/>
      <rgbColor rgb="FFFF6600"/>
      <rgbColor rgb="FF666699"/>
      <rgbColor rgb="FF89C506"/>
      <rgbColor rgb="FF003366"/>
      <rgbColor rgb="FF339966"/>
      <rgbColor rgb="FF006411"/>
      <rgbColor rgb="FF333300"/>
      <rgbColor rgb="FFDD0806"/>
      <rgbColor rgb="FF993366"/>
      <rgbColor rgb="FF333399"/>
      <rgbColor rgb="FF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7"/>
  <sheetViews>
    <sheetView zoomScaleNormal="100" workbookViewId="0">
      <pane xSplit="1" ySplit="2" topLeftCell="AK3" activePane="bottomRight" state="frozen"/>
      <selection pane="topRight" activeCell="AK1" sqref="AK1"/>
      <selection pane="bottomLeft" activeCell="A3" sqref="A3"/>
      <selection pane="bottomRight" activeCell="AX7" sqref="AX7"/>
    </sheetView>
  </sheetViews>
  <sheetFormatPr baseColWidth="10" defaultColWidth="11.42578125" defaultRowHeight="12.75" x14ac:dyDescent="0.2"/>
  <cols>
    <col min="1" max="1" width="61.28515625" style="1" customWidth="1"/>
    <col min="2" max="53" width="12.28515625" style="1" customWidth="1"/>
    <col min="54" max="1024" width="11.42578125" style="1"/>
  </cols>
  <sheetData>
    <row r="1" spans="1:53" s="2" customFormat="1" ht="18" customHeight="1" x14ac:dyDescent="0.25">
      <c r="A1" s="2" t="s">
        <v>0</v>
      </c>
    </row>
    <row r="2" spans="1:53" s="2" customFormat="1" ht="18" customHeight="1" x14ac:dyDescent="0.25">
      <c r="A2" s="3">
        <v>39083</v>
      </c>
    </row>
    <row r="4" spans="1:53" ht="12.75" customHeight="1" x14ac:dyDescent="0.2">
      <c r="A4" s="1" t="s">
        <v>1</v>
      </c>
      <c r="B4" s="4">
        <f>$A$2</f>
        <v>39083</v>
      </c>
      <c r="C4" s="4">
        <f t="shared" ref="C4:AH4" si="0">B$5+1</f>
        <v>39090</v>
      </c>
      <c r="D4" s="4">
        <f t="shared" si="0"/>
        <v>39097</v>
      </c>
      <c r="E4" s="4">
        <f t="shared" si="0"/>
        <v>39104</v>
      </c>
      <c r="F4" s="4">
        <f t="shared" si="0"/>
        <v>39111</v>
      </c>
      <c r="G4" s="4">
        <f t="shared" si="0"/>
        <v>39118</v>
      </c>
      <c r="H4" s="4">
        <f t="shared" si="0"/>
        <v>39125</v>
      </c>
      <c r="I4" s="4">
        <f t="shared" si="0"/>
        <v>39132</v>
      </c>
      <c r="J4" s="4">
        <f t="shared" si="0"/>
        <v>39139</v>
      </c>
      <c r="K4" s="4">
        <f t="shared" si="0"/>
        <v>39146</v>
      </c>
      <c r="L4" s="4">
        <f t="shared" si="0"/>
        <v>39153</v>
      </c>
      <c r="M4" s="4">
        <f t="shared" si="0"/>
        <v>39160</v>
      </c>
      <c r="N4" s="4">
        <f t="shared" si="0"/>
        <v>39167</v>
      </c>
      <c r="O4" s="4">
        <f t="shared" si="0"/>
        <v>39174</v>
      </c>
      <c r="P4" s="4">
        <f t="shared" si="0"/>
        <v>39181</v>
      </c>
      <c r="Q4" s="4">
        <f t="shared" si="0"/>
        <v>39188</v>
      </c>
      <c r="R4" s="4">
        <f t="shared" si="0"/>
        <v>39195</v>
      </c>
      <c r="S4" s="4">
        <f t="shared" si="0"/>
        <v>39202</v>
      </c>
      <c r="T4" s="4">
        <f t="shared" si="0"/>
        <v>39209</v>
      </c>
      <c r="U4" s="4">
        <f t="shared" si="0"/>
        <v>39216</v>
      </c>
      <c r="V4" s="4">
        <f t="shared" si="0"/>
        <v>39223</v>
      </c>
      <c r="W4" s="4">
        <f t="shared" si="0"/>
        <v>39230</v>
      </c>
      <c r="X4" s="4">
        <f t="shared" si="0"/>
        <v>39237</v>
      </c>
      <c r="Y4" s="4">
        <f t="shared" si="0"/>
        <v>39244</v>
      </c>
      <c r="Z4" s="4">
        <f t="shared" si="0"/>
        <v>39251</v>
      </c>
      <c r="AA4" s="4">
        <f t="shared" si="0"/>
        <v>39258</v>
      </c>
      <c r="AB4" s="4">
        <f t="shared" si="0"/>
        <v>39265</v>
      </c>
      <c r="AC4" s="4">
        <f t="shared" si="0"/>
        <v>39272</v>
      </c>
      <c r="AD4" s="4">
        <f t="shared" si="0"/>
        <v>39279</v>
      </c>
      <c r="AE4" s="4">
        <f t="shared" si="0"/>
        <v>39286</v>
      </c>
      <c r="AF4" s="4">
        <f t="shared" si="0"/>
        <v>39293</v>
      </c>
      <c r="AG4" s="4">
        <f t="shared" si="0"/>
        <v>39300</v>
      </c>
      <c r="AH4" s="4">
        <f t="shared" si="0"/>
        <v>39307</v>
      </c>
      <c r="AI4" s="4">
        <f t="shared" ref="AI4:BA4" si="1">AH$5+1</f>
        <v>39314</v>
      </c>
      <c r="AJ4" s="4">
        <f t="shared" si="1"/>
        <v>39321</v>
      </c>
      <c r="AK4" s="4">
        <f t="shared" si="1"/>
        <v>39328</v>
      </c>
      <c r="AL4" s="4">
        <f t="shared" si="1"/>
        <v>39335</v>
      </c>
      <c r="AM4" s="4">
        <f t="shared" si="1"/>
        <v>39342</v>
      </c>
      <c r="AN4" s="4">
        <f t="shared" si="1"/>
        <v>39349</v>
      </c>
      <c r="AO4" s="4">
        <f t="shared" si="1"/>
        <v>39356</v>
      </c>
      <c r="AP4" s="4">
        <f t="shared" si="1"/>
        <v>39363</v>
      </c>
      <c r="AQ4" s="4">
        <f t="shared" si="1"/>
        <v>39370</v>
      </c>
      <c r="AR4" s="4">
        <f t="shared" si="1"/>
        <v>39377</v>
      </c>
      <c r="AS4" s="4">
        <f t="shared" si="1"/>
        <v>39384</v>
      </c>
      <c r="AT4" s="4">
        <f t="shared" si="1"/>
        <v>39391</v>
      </c>
      <c r="AU4" s="4">
        <f t="shared" si="1"/>
        <v>39398</v>
      </c>
      <c r="AV4" s="4">
        <f t="shared" si="1"/>
        <v>39405</v>
      </c>
      <c r="AW4" s="4">
        <f t="shared" si="1"/>
        <v>39412</v>
      </c>
      <c r="AX4" s="4">
        <f t="shared" si="1"/>
        <v>39419</v>
      </c>
      <c r="AY4" s="4">
        <f t="shared" si="1"/>
        <v>39426</v>
      </c>
      <c r="AZ4" s="4">
        <f t="shared" si="1"/>
        <v>39433</v>
      </c>
      <c r="BA4" s="4">
        <f t="shared" si="1"/>
        <v>39440</v>
      </c>
    </row>
    <row r="5" spans="1:53" ht="12.75" customHeight="1" x14ac:dyDescent="0.2">
      <c r="B5" s="5">
        <f t="shared" ref="B5:AG5" si="2">B$4+6</f>
        <v>39089</v>
      </c>
      <c r="C5" s="5">
        <f t="shared" si="2"/>
        <v>39096</v>
      </c>
      <c r="D5" s="5">
        <f t="shared" si="2"/>
        <v>39103</v>
      </c>
      <c r="E5" s="5">
        <f t="shared" si="2"/>
        <v>39110</v>
      </c>
      <c r="F5" s="5">
        <f t="shared" si="2"/>
        <v>39117</v>
      </c>
      <c r="G5" s="5">
        <f t="shared" si="2"/>
        <v>39124</v>
      </c>
      <c r="H5" s="5">
        <f t="shared" si="2"/>
        <v>39131</v>
      </c>
      <c r="I5" s="5">
        <f t="shared" si="2"/>
        <v>39138</v>
      </c>
      <c r="J5" s="5">
        <f t="shared" si="2"/>
        <v>39145</v>
      </c>
      <c r="K5" s="5">
        <f t="shared" si="2"/>
        <v>39152</v>
      </c>
      <c r="L5" s="5">
        <f t="shared" si="2"/>
        <v>39159</v>
      </c>
      <c r="M5" s="5">
        <f t="shared" si="2"/>
        <v>39166</v>
      </c>
      <c r="N5" s="5">
        <f t="shared" si="2"/>
        <v>39173</v>
      </c>
      <c r="O5" s="5">
        <f t="shared" si="2"/>
        <v>39180</v>
      </c>
      <c r="P5" s="5">
        <f t="shared" si="2"/>
        <v>39187</v>
      </c>
      <c r="Q5" s="5">
        <f t="shared" si="2"/>
        <v>39194</v>
      </c>
      <c r="R5" s="5">
        <f t="shared" si="2"/>
        <v>39201</v>
      </c>
      <c r="S5" s="5">
        <f t="shared" si="2"/>
        <v>39208</v>
      </c>
      <c r="T5" s="5">
        <f t="shared" si="2"/>
        <v>39215</v>
      </c>
      <c r="U5" s="5">
        <f t="shared" si="2"/>
        <v>39222</v>
      </c>
      <c r="V5" s="5">
        <f t="shared" si="2"/>
        <v>39229</v>
      </c>
      <c r="W5" s="5">
        <f t="shared" si="2"/>
        <v>39236</v>
      </c>
      <c r="X5" s="5">
        <f t="shared" si="2"/>
        <v>39243</v>
      </c>
      <c r="Y5" s="5">
        <f t="shared" si="2"/>
        <v>39250</v>
      </c>
      <c r="Z5" s="5">
        <f t="shared" si="2"/>
        <v>39257</v>
      </c>
      <c r="AA5" s="5">
        <f t="shared" si="2"/>
        <v>39264</v>
      </c>
      <c r="AB5" s="5">
        <f t="shared" si="2"/>
        <v>39271</v>
      </c>
      <c r="AC5" s="5">
        <f t="shared" si="2"/>
        <v>39278</v>
      </c>
      <c r="AD5" s="5">
        <f t="shared" si="2"/>
        <v>39285</v>
      </c>
      <c r="AE5" s="5">
        <f t="shared" si="2"/>
        <v>39292</v>
      </c>
      <c r="AF5" s="5">
        <f t="shared" si="2"/>
        <v>39299</v>
      </c>
      <c r="AG5" s="5">
        <f t="shared" si="2"/>
        <v>39306</v>
      </c>
      <c r="AH5" s="5">
        <f t="shared" ref="AH5:BA5" si="3">AH$4+6</f>
        <v>39313</v>
      </c>
      <c r="AI5" s="5">
        <f t="shared" si="3"/>
        <v>39320</v>
      </c>
      <c r="AJ5" s="5">
        <f t="shared" si="3"/>
        <v>39327</v>
      </c>
      <c r="AK5" s="5">
        <f t="shared" si="3"/>
        <v>39334</v>
      </c>
      <c r="AL5" s="5">
        <f t="shared" si="3"/>
        <v>39341</v>
      </c>
      <c r="AM5" s="5">
        <f t="shared" si="3"/>
        <v>39348</v>
      </c>
      <c r="AN5" s="5">
        <f t="shared" si="3"/>
        <v>39355</v>
      </c>
      <c r="AO5" s="5">
        <f t="shared" si="3"/>
        <v>39362</v>
      </c>
      <c r="AP5" s="5">
        <f t="shared" si="3"/>
        <v>39369</v>
      </c>
      <c r="AQ5" s="5">
        <f t="shared" si="3"/>
        <v>39376</v>
      </c>
      <c r="AR5" s="5">
        <f t="shared" si="3"/>
        <v>39383</v>
      </c>
      <c r="AS5" s="5">
        <f t="shared" si="3"/>
        <v>39390</v>
      </c>
      <c r="AT5" s="5">
        <f t="shared" si="3"/>
        <v>39397</v>
      </c>
      <c r="AU5" s="5">
        <f t="shared" si="3"/>
        <v>39404</v>
      </c>
      <c r="AV5" s="5">
        <f t="shared" si="3"/>
        <v>39411</v>
      </c>
      <c r="AW5" s="5">
        <f t="shared" si="3"/>
        <v>39418</v>
      </c>
      <c r="AX5" s="5">
        <f t="shared" si="3"/>
        <v>39425</v>
      </c>
      <c r="AY5" s="5">
        <f t="shared" si="3"/>
        <v>39432</v>
      </c>
      <c r="AZ5" s="5">
        <f t="shared" si="3"/>
        <v>39439</v>
      </c>
      <c r="BA5" s="5">
        <f t="shared" si="3"/>
        <v>39446</v>
      </c>
    </row>
    <row r="6" spans="1:53" ht="12.75" customHeight="1" x14ac:dyDescent="0.2">
      <c r="A6" s="1" t="s">
        <v>2</v>
      </c>
      <c r="AB6" s="638" t="s">
        <v>3</v>
      </c>
      <c r="AC6" s="638"/>
      <c r="AD6" s="638"/>
      <c r="AE6" s="638"/>
      <c r="AF6" s="638"/>
      <c r="AG6" s="7" t="s">
        <v>4</v>
      </c>
      <c r="AH6" s="7"/>
      <c r="AI6" s="7"/>
      <c r="AJ6" s="7"/>
      <c r="AK6" s="7"/>
      <c r="AL6" s="8" t="s">
        <v>5</v>
      </c>
      <c r="AM6" s="8"/>
      <c r="AN6" s="8"/>
      <c r="AO6" s="9" t="s">
        <v>6</v>
      </c>
      <c r="AP6" s="10" t="s">
        <v>7</v>
      </c>
      <c r="AQ6" s="10"/>
      <c r="AR6" s="10"/>
      <c r="AS6" s="10"/>
    </row>
    <row r="7" spans="1:53" ht="12.75" customHeight="1" x14ac:dyDescent="0.2">
      <c r="A7" s="1" t="s">
        <v>8</v>
      </c>
      <c r="AC7" s="638" t="s">
        <v>9</v>
      </c>
      <c r="AD7" s="638"/>
      <c r="AE7" s="7" t="s">
        <v>10</v>
      </c>
      <c r="AF7" s="7"/>
      <c r="AG7" s="7"/>
      <c r="AH7" s="7"/>
      <c r="AI7" s="7"/>
      <c r="AJ7" s="7"/>
      <c r="AK7" s="7"/>
      <c r="AL7" s="11" t="s">
        <v>11</v>
      </c>
      <c r="AM7" s="11"/>
      <c r="AN7" s="11"/>
      <c r="AO7" s="8" t="s">
        <v>12</v>
      </c>
      <c r="AP7" s="8"/>
      <c r="AQ7" s="12" t="s">
        <v>13</v>
      </c>
      <c r="AU7" s="10" t="s">
        <v>14</v>
      </c>
      <c r="AV7" s="10"/>
    </row>
    <row r="8" spans="1:53" ht="12.75" customHeight="1" x14ac:dyDescent="0.2">
      <c r="A8" s="1" t="s">
        <v>15</v>
      </c>
      <c r="AC8" s="10" t="s">
        <v>16</v>
      </c>
      <c r="AD8" s="10"/>
      <c r="AE8" s="10"/>
      <c r="AF8" s="10"/>
      <c r="AG8" s="10"/>
      <c r="AH8" s="10"/>
      <c r="AI8" s="10"/>
      <c r="AJ8" s="10"/>
      <c r="AK8" s="10"/>
      <c r="AL8" s="10"/>
      <c r="AM8" s="9" t="s">
        <v>17</v>
      </c>
      <c r="AN8" s="9"/>
      <c r="AO8" s="10" t="s">
        <v>18</v>
      </c>
      <c r="AP8" s="10"/>
      <c r="AQ8" s="10"/>
      <c r="AR8" s="10"/>
      <c r="AT8" s="12" t="s">
        <v>19</v>
      </c>
      <c r="AU8" s="12"/>
      <c r="AV8" s="12"/>
    </row>
    <row r="9" spans="1:53" ht="12.75" customHeight="1" x14ac:dyDescent="0.2">
      <c r="A9" s="1" t="s">
        <v>20</v>
      </c>
    </row>
    <row r="10" spans="1:53" ht="12.75" customHeight="1" x14ac:dyDescent="0.2">
      <c r="A10" s="1" t="s">
        <v>20</v>
      </c>
    </row>
    <row r="11" spans="1:53" ht="12.75" customHeight="1" x14ac:dyDescent="0.2">
      <c r="A11" s="1" t="s">
        <v>21</v>
      </c>
      <c r="AC11" s="638" t="s">
        <v>22</v>
      </c>
      <c r="AD11" s="638"/>
      <c r="AE11" s="638"/>
      <c r="AF11" s="638"/>
      <c r="AG11" s="638"/>
      <c r="AH11" s="638"/>
      <c r="AI11" s="638"/>
      <c r="AL11" s="10" t="s">
        <v>23</v>
      </c>
      <c r="AM11" s="10"/>
      <c r="AN11" s="10"/>
      <c r="AO11" s="10"/>
    </row>
    <row r="12" spans="1:53" ht="12.75" customHeight="1" x14ac:dyDescent="0.2">
      <c r="A12" s="1" t="s">
        <v>24</v>
      </c>
      <c r="AB12" s="638" t="s">
        <v>25</v>
      </c>
      <c r="AC12" s="638"/>
      <c r="AD12" s="638"/>
      <c r="AE12" s="638"/>
      <c r="AF12" s="638"/>
      <c r="AG12" s="638"/>
      <c r="AH12" s="638"/>
      <c r="AI12" s="638"/>
      <c r="AJ12" s="638"/>
    </row>
    <row r="13" spans="1:53" ht="12.75" customHeight="1" x14ac:dyDescent="0.2">
      <c r="A13" s="1" t="s">
        <v>24</v>
      </c>
      <c r="AC13" s="639" t="s">
        <v>9</v>
      </c>
      <c r="AD13" s="639"/>
      <c r="AE13" s="7" t="s">
        <v>26</v>
      </c>
      <c r="AF13" s="7"/>
      <c r="AG13" s="7"/>
      <c r="AH13" s="7"/>
      <c r="AI13" s="7"/>
      <c r="AJ13" s="7"/>
      <c r="AK13" s="7"/>
      <c r="AL13" s="7"/>
      <c r="AM13" s="7"/>
      <c r="AN13" s="7"/>
    </row>
    <row r="14" spans="1:53" ht="12.75" customHeight="1" x14ac:dyDescent="0.2">
      <c r="A14" s="1" t="s">
        <v>24</v>
      </c>
    </row>
    <row r="15" spans="1:53" ht="12.75" customHeight="1" x14ac:dyDescent="0.2">
      <c r="A15" s="1" t="s">
        <v>27</v>
      </c>
      <c r="AB15" s="638" t="s">
        <v>3</v>
      </c>
      <c r="AC15" s="638"/>
      <c r="AD15" s="638"/>
      <c r="AE15" s="638"/>
      <c r="AF15" s="638"/>
      <c r="AG15" s="639" t="s">
        <v>4</v>
      </c>
      <c r="AH15" s="639"/>
      <c r="AI15" s="639"/>
      <c r="AJ15" s="7"/>
      <c r="AK15" s="7"/>
    </row>
    <row r="16" spans="1:53" ht="12.75" customHeight="1" x14ac:dyDescent="0.2">
      <c r="A16" s="1" t="s">
        <v>28</v>
      </c>
      <c r="AC16" s="639" t="s">
        <v>9</v>
      </c>
      <c r="AD16" s="639"/>
      <c r="AE16" s="638" t="s">
        <v>29</v>
      </c>
      <c r="AF16" s="638"/>
      <c r="AG16" s="638"/>
      <c r="AH16" s="638"/>
      <c r="AI16" s="638"/>
      <c r="AJ16" s="638"/>
      <c r="AK16" s="638"/>
      <c r="AL16" s="638"/>
    </row>
    <row r="17" spans="1:1" ht="12.75" customHeight="1" x14ac:dyDescent="0.2">
      <c r="A17" s="1" t="s">
        <v>28</v>
      </c>
    </row>
  </sheetData>
  <mergeCells count="9">
    <mergeCell ref="AB15:AF15"/>
    <mergeCell ref="AG15:AI15"/>
    <mergeCell ref="AC16:AD16"/>
    <mergeCell ref="AE16:AL16"/>
    <mergeCell ref="AB6:AF6"/>
    <mergeCell ref="AC7:AD7"/>
    <mergeCell ref="AC11:AI11"/>
    <mergeCell ref="AB12:AJ12"/>
    <mergeCell ref="AC13:AD13"/>
  </mergeCells>
  <pageMargins left="0.78749999999999998" right="0.78749999999999998" top="0.98402777777777795" bottom="0.98402777777777795" header="0.511811023622047" footer="0.511811023622047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1"/>
  <sheetViews>
    <sheetView zoomScale="90" zoomScaleNormal="90" workbookViewId="0">
      <pane xSplit="3" topLeftCell="AS1" activePane="topRight" state="frozen"/>
      <selection pane="topRight" activeCell="BC63" sqref="BC63"/>
    </sheetView>
  </sheetViews>
  <sheetFormatPr baseColWidth="10" defaultColWidth="10.7109375" defaultRowHeight="12.75" x14ac:dyDescent="0.2"/>
  <cols>
    <col min="1" max="1" width="49.140625" customWidth="1"/>
    <col min="2" max="2" width="32.28515625" customWidth="1"/>
    <col min="3" max="3" width="14" customWidth="1"/>
    <col min="4" max="4" width="14.28515625" style="377" customWidth="1"/>
    <col min="5" max="5" width="13" style="378" customWidth="1"/>
    <col min="6" max="18" width="12.42578125" style="378" customWidth="1"/>
    <col min="19" max="19" width="12.140625" style="378" customWidth="1"/>
    <col min="20" max="43" width="12.42578125" style="378" customWidth="1"/>
    <col min="44" max="44" width="12.5703125" style="378" customWidth="1"/>
    <col min="45" max="45" width="11.42578125" style="378" customWidth="1"/>
    <col min="46" max="46" width="12.28515625" style="378" customWidth="1"/>
    <col min="47" max="47" width="12.85546875" style="378" customWidth="1"/>
    <col min="48" max="48" width="12.7109375" style="378" customWidth="1"/>
    <col min="49" max="50" width="12.5703125" style="378" customWidth="1"/>
    <col min="51" max="51" width="13.140625" style="378" customWidth="1"/>
    <col min="52" max="55" width="12.5703125" style="378" customWidth="1"/>
    <col min="56" max="93" width="11.42578125" style="378" customWidth="1"/>
  </cols>
  <sheetData>
    <row r="1" spans="1:93" s="126" customFormat="1" ht="18" customHeight="1" x14ac:dyDescent="0.2">
      <c r="A1" s="670" t="str">
        <f>"Geräteausleihe "&amp;YEAR(DATE(2021,1,1))</f>
        <v>Geräteausleihe 2021</v>
      </c>
      <c r="B1" s="670"/>
      <c r="C1" s="670"/>
      <c r="D1" s="379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380"/>
      <c r="AR1" s="380"/>
      <c r="AS1" s="380"/>
      <c r="AT1" s="380"/>
      <c r="AU1" s="380"/>
      <c r="AV1" s="380"/>
      <c r="AW1" s="380"/>
      <c r="AX1" s="380"/>
      <c r="AY1" s="380"/>
      <c r="AZ1" s="380"/>
      <c r="BA1" s="380"/>
      <c r="BB1" s="380"/>
      <c r="BC1" s="380"/>
      <c r="BD1" s="380"/>
      <c r="BE1" s="380"/>
      <c r="BF1" s="380"/>
      <c r="BG1" s="380"/>
      <c r="BH1" s="380"/>
      <c r="BI1" s="380"/>
      <c r="BJ1" s="380"/>
      <c r="BK1" s="380"/>
      <c r="BL1" s="380"/>
      <c r="BM1" s="380"/>
      <c r="BN1" s="380"/>
      <c r="BO1" s="380"/>
      <c r="BP1" s="380"/>
      <c r="BQ1" s="380"/>
      <c r="BR1" s="380"/>
      <c r="BS1" s="380"/>
      <c r="BT1" s="380"/>
      <c r="BU1" s="380"/>
      <c r="BV1" s="380"/>
      <c r="BW1" s="380"/>
      <c r="BX1" s="380"/>
      <c r="BY1" s="380"/>
      <c r="BZ1" s="380"/>
      <c r="CA1" s="380"/>
      <c r="CB1" s="380"/>
      <c r="CC1" s="380"/>
      <c r="CD1" s="380"/>
      <c r="CE1" s="380"/>
      <c r="CF1" s="380"/>
      <c r="CG1" s="380"/>
      <c r="CH1" s="380"/>
      <c r="CI1" s="380"/>
      <c r="CJ1" s="380"/>
      <c r="CK1" s="380"/>
      <c r="CL1" s="380"/>
      <c r="CM1" s="380"/>
      <c r="CN1" s="380"/>
      <c r="CO1" s="380"/>
    </row>
    <row r="2" spans="1:93" s="20" customFormat="1" ht="15.75" customHeight="1" x14ac:dyDescent="0.25">
      <c r="A2" s="17" t="s">
        <v>64</v>
      </c>
      <c r="B2" s="128"/>
      <c r="C2" s="129"/>
      <c r="D2" s="38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</row>
    <row r="3" spans="1:93" s="20" customFormat="1" ht="15.75" customHeight="1" x14ac:dyDescent="0.25">
      <c r="A3" s="20" t="s">
        <v>65</v>
      </c>
      <c r="B3" s="10"/>
      <c r="C3" s="130"/>
      <c r="D3" s="38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</row>
    <row r="4" spans="1:93" s="20" customFormat="1" ht="15.75" customHeight="1" x14ac:dyDescent="0.25">
      <c r="A4" s="20" t="s">
        <v>366</v>
      </c>
      <c r="B4" s="177"/>
      <c r="C4" s="177"/>
      <c r="D4" s="38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</row>
    <row r="5" spans="1:93" s="20" customFormat="1" ht="18" customHeight="1" x14ac:dyDescent="0.25">
      <c r="A5" s="20" t="s">
        <v>66</v>
      </c>
      <c r="B5" s="654">
        <v>44550</v>
      </c>
      <c r="C5" s="654"/>
      <c r="D5" s="38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</row>
    <row r="6" spans="1:93" s="24" customFormat="1" ht="18" customHeight="1" x14ac:dyDescent="0.25">
      <c r="B6" s="655"/>
      <c r="C6" s="655"/>
      <c r="D6" s="382"/>
    </row>
    <row r="7" spans="1:93" s="26" customFormat="1" ht="12.75" customHeight="1" x14ac:dyDescent="0.2">
      <c r="A7" s="25" t="s">
        <v>1</v>
      </c>
      <c r="B7" s="656" t="s">
        <v>67</v>
      </c>
      <c r="C7" s="656"/>
      <c r="D7" s="383" t="s">
        <v>467</v>
      </c>
      <c r="E7" s="384" t="s">
        <v>468</v>
      </c>
      <c r="F7" s="385" t="s">
        <v>469</v>
      </c>
      <c r="G7" s="385" t="s">
        <v>470</v>
      </c>
      <c r="H7" s="386" t="s">
        <v>471</v>
      </c>
      <c r="I7" s="387" t="s">
        <v>472</v>
      </c>
      <c r="J7" s="388" t="s">
        <v>473</v>
      </c>
      <c r="K7" s="387" t="s">
        <v>474</v>
      </c>
      <c r="L7" s="388" t="s">
        <v>475</v>
      </c>
      <c r="M7" s="388" t="s">
        <v>476</v>
      </c>
      <c r="N7" s="388" t="s">
        <v>477</v>
      </c>
      <c r="O7" s="388" t="s">
        <v>478</v>
      </c>
      <c r="P7" s="389" t="s">
        <v>479</v>
      </c>
      <c r="Q7" s="387" t="s">
        <v>480</v>
      </c>
      <c r="R7" s="26" t="s">
        <v>481</v>
      </c>
      <c r="S7" s="388" t="s">
        <v>482</v>
      </c>
      <c r="T7" s="387" t="s">
        <v>483</v>
      </c>
      <c r="U7" s="388" t="s">
        <v>484</v>
      </c>
      <c r="V7" s="388" t="s">
        <v>485</v>
      </c>
      <c r="W7" s="388" t="s">
        <v>486</v>
      </c>
      <c r="X7" s="387" t="s">
        <v>487</v>
      </c>
      <c r="Y7" s="26" t="s">
        <v>488</v>
      </c>
      <c r="Z7" s="388" t="s">
        <v>489</v>
      </c>
      <c r="AA7" s="387" t="s">
        <v>490</v>
      </c>
      <c r="AB7" s="388" t="s">
        <v>491</v>
      </c>
      <c r="AC7" s="388" t="s">
        <v>492</v>
      </c>
      <c r="AD7" s="387" t="s">
        <v>493</v>
      </c>
      <c r="AE7" s="387" t="s">
        <v>494</v>
      </c>
      <c r="AF7" s="388" t="s">
        <v>495</v>
      </c>
      <c r="AG7" s="387" t="s">
        <v>496</v>
      </c>
      <c r="AH7" s="388" t="s">
        <v>497</v>
      </c>
      <c r="AI7" s="26" t="s">
        <v>498</v>
      </c>
      <c r="AJ7" s="388" t="s">
        <v>499</v>
      </c>
      <c r="AK7" s="26" t="s">
        <v>500</v>
      </c>
      <c r="AL7" s="388" t="s">
        <v>501</v>
      </c>
      <c r="AM7" s="388" t="s">
        <v>502</v>
      </c>
      <c r="AN7" s="387" t="s">
        <v>503</v>
      </c>
      <c r="AO7" s="26" t="s">
        <v>504</v>
      </c>
      <c r="AP7" s="387" t="s">
        <v>505</v>
      </c>
      <c r="AQ7" s="388" t="s">
        <v>506</v>
      </c>
      <c r="AR7" s="388" t="s">
        <v>507</v>
      </c>
      <c r="AS7" s="388" t="s">
        <v>508</v>
      </c>
      <c r="AT7" s="388" t="s">
        <v>509</v>
      </c>
      <c r="AU7" s="387" t="s">
        <v>510</v>
      </c>
      <c r="AV7" s="388" t="s">
        <v>511</v>
      </c>
      <c r="AW7" s="388" t="s">
        <v>512</v>
      </c>
      <c r="AX7" s="388" t="s">
        <v>513</v>
      </c>
      <c r="AY7" s="388" t="s">
        <v>514</v>
      </c>
      <c r="AZ7" s="388" t="s">
        <v>515</v>
      </c>
      <c r="BA7" s="388" t="s">
        <v>516</v>
      </c>
      <c r="BB7" s="388" t="s">
        <v>517</v>
      </c>
      <c r="BC7" s="388" t="s">
        <v>518</v>
      </c>
      <c r="BD7" s="390" t="s">
        <v>519</v>
      </c>
      <c r="BE7" s="391"/>
      <c r="BF7" s="391"/>
      <c r="BG7" s="391"/>
      <c r="BH7" s="391"/>
      <c r="BI7" s="391"/>
      <c r="BJ7" s="391"/>
      <c r="BK7" s="391"/>
      <c r="BL7" s="391"/>
      <c r="BM7" s="391"/>
      <c r="BN7" s="391"/>
      <c r="BO7" s="391"/>
      <c r="BP7" s="391"/>
      <c r="BQ7" s="391"/>
      <c r="BR7" s="391"/>
      <c r="BS7" s="391"/>
      <c r="BT7" s="391"/>
      <c r="BU7" s="391"/>
      <c r="BV7" s="391"/>
      <c r="BW7" s="391"/>
      <c r="BX7" s="391"/>
      <c r="BY7" s="391"/>
      <c r="BZ7" s="391"/>
      <c r="CA7" s="391"/>
      <c r="CB7" s="391"/>
      <c r="CC7" s="391"/>
      <c r="CD7" s="391"/>
      <c r="CE7" s="391"/>
      <c r="CF7" s="391"/>
      <c r="CG7" s="391"/>
      <c r="CH7" s="391"/>
      <c r="CI7" s="391"/>
      <c r="CJ7" s="391"/>
      <c r="CK7" s="391"/>
      <c r="CL7" s="391"/>
      <c r="CM7" s="391"/>
      <c r="CN7" s="391"/>
    </row>
    <row r="8" spans="1:93" s="33" customFormat="1" ht="12.75" customHeight="1" x14ac:dyDescent="0.2">
      <c r="A8" s="32"/>
      <c r="B8" s="657"/>
      <c r="C8" s="657"/>
      <c r="D8" s="392" t="s">
        <v>520</v>
      </c>
      <c r="E8" s="393" t="s">
        <v>521</v>
      </c>
      <c r="F8" s="394" t="s">
        <v>522</v>
      </c>
      <c r="G8" s="394" t="s">
        <v>523</v>
      </c>
      <c r="H8" s="395" t="s">
        <v>524</v>
      </c>
      <c r="I8" s="396" t="s">
        <v>525</v>
      </c>
      <c r="J8" s="397" t="s">
        <v>526</v>
      </c>
      <c r="K8" s="396" t="s">
        <v>527</v>
      </c>
      <c r="L8" s="397" t="s">
        <v>528</v>
      </c>
      <c r="M8" s="397" t="s">
        <v>529</v>
      </c>
      <c r="N8" s="397" t="s">
        <v>530</v>
      </c>
      <c r="O8" s="397" t="s">
        <v>531</v>
      </c>
      <c r="P8" s="397" t="s">
        <v>532</v>
      </c>
      <c r="Q8" s="396" t="s">
        <v>533</v>
      </c>
      <c r="R8" s="33" t="s">
        <v>534</v>
      </c>
      <c r="S8" s="397" t="s">
        <v>535</v>
      </c>
      <c r="T8" s="396" t="s">
        <v>536</v>
      </c>
      <c r="U8" s="397" t="s">
        <v>537</v>
      </c>
      <c r="V8" s="397" t="s">
        <v>538</v>
      </c>
      <c r="W8" s="397" t="s">
        <v>539</v>
      </c>
      <c r="X8" s="396" t="s">
        <v>540</v>
      </c>
      <c r="Y8" s="33" t="s">
        <v>541</v>
      </c>
      <c r="Z8" s="397" t="s">
        <v>542</v>
      </c>
      <c r="AA8" s="396" t="s">
        <v>543</v>
      </c>
      <c r="AB8" s="397" t="s">
        <v>544</v>
      </c>
      <c r="AC8" s="397" t="s">
        <v>545</v>
      </c>
      <c r="AD8" s="396" t="s">
        <v>546</v>
      </c>
      <c r="AE8" s="396" t="s">
        <v>547</v>
      </c>
      <c r="AF8" s="397" t="s">
        <v>548</v>
      </c>
      <c r="AG8" s="396" t="s">
        <v>549</v>
      </c>
      <c r="AH8" s="397" t="s">
        <v>550</v>
      </c>
      <c r="AI8" s="33" t="s">
        <v>551</v>
      </c>
      <c r="AJ8" s="397" t="s">
        <v>552</v>
      </c>
      <c r="AK8" s="33" t="s">
        <v>553</v>
      </c>
      <c r="AL8" s="397" t="s">
        <v>554</v>
      </c>
      <c r="AM8" s="397" t="s">
        <v>555</v>
      </c>
      <c r="AN8" s="396" t="s">
        <v>556</v>
      </c>
      <c r="AO8" s="33" t="s">
        <v>557</v>
      </c>
      <c r="AP8" s="396" t="s">
        <v>558</v>
      </c>
      <c r="AQ8" s="398" t="s">
        <v>559</v>
      </c>
      <c r="AR8" s="397" t="s">
        <v>560</v>
      </c>
      <c r="AS8" s="397" t="s">
        <v>561</v>
      </c>
      <c r="AT8" s="397" t="s">
        <v>562</v>
      </c>
      <c r="AU8" s="396" t="s">
        <v>563</v>
      </c>
      <c r="AV8" s="397" t="s">
        <v>564</v>
      </c>
      <c r="AW8" s="397" t="s">
        <v>565</v>
      </c>
      <c r="AX8" s="397" t="s">
        <v>566</v>
      </c>
      <c r="AY8" s="397" t="s">
        <v>567</v>
      </c>
      <c r="AZ8" s="397" t="s">
        <v>568</v>
      </c>
      <c r="BA8" s="397" t="s">
        <v>569</v>
      </c>
      <c r="BB8" s="397" t="s">
        <v>570</v>
      </c>
      <c r="BC8" s="397" t="s">
        <v>571</v>
      </c>
      <c r="BD8" s="399" t="s">
        <v>572</v>
      </c>
    </row>
    <row r="9" spans="1:93" s="85" customFormat="1" ht="18" customHeight="1" x14ac:dyDescent="0.25">
      <c r="A9" s="755" t="s">
        <v>151</v>
      </c>
      <c r="B9" s="755"/>
      <c r="C9" s="755"/>
      <c r="D9" s="400"/>
      <c r="E9" s="84"/>
      <c r="F9" s="84"/>
      <c r="T9" s="401"/>
      <c r="U9" s="401"/>
      <c r="V9" s="401"/>
      <c r="W9" s="401"/>
      <c r="X9" s="401"/>
      <c r="Y9" s="401"/>
    </row>
    <row r="10" spans="1:93" s="42" customFormat="1" ht="12.75" customHeight="1" x14ac:dyDescent="0.2">
      <c r="A10" s="39" t="s">
        <v>222</v>
      </c>
      <c r="B10" s="754" t="s">
        <v>414</v>
      </c>
      <c r="C10" s="754"/>
      <c r="D10" s="402"/>
      <c r="S10" s="67"/>
      <c r="T10" s="403" t="s">
        <v>573</v>
      </c>
      <c r="U10" s="6"/>
      <c r="V10" s="6"/>
      <c r="W10" s="6"/>
      <c r="X10" s="6"/>
      <c r="Y10" s="6"/>
      <c r="Z10" s="404"/>
      <c r="AA10" s="177" t="s">
        <v>574</v>
      </c>
      <c r="AB10" s="177"/>
      <c r="AC10" s="405" t="s">
        <v>573</v>
      </c>
      <c r="AD10" s="10"/>
      <c r="AV10" s="10" t="s">
        <v>575</v>
      </c>
      <c r="AW10" s="10"/>
      <c r="AX10" s="10"/>
      <c r="AY10" s="10"/>
      <c r="AZ10" s="10"/>
      <c r="BA10" s="10"/>
      <c r="BB10" s="10"/>
      <c r="BC10" s="10"/>
      <c r="BD10" s="10"/>
    </row>
    <row r="11" spans="1:93" s="171" customFormat="1" ht="12.75" customHeight="1" x14ac:dyDescent="0.2">
      <c r="A11" s="178" t="s">
        <v>83</v>
      </c>
      <c r="B11" s="748" t="s">
        <v>421</v>
      </c>
      <c r="C11" s="748"/>
      <c r="D11" s="406"/>
      <c r="L11" s="277"/>
      <c r="M11" s="277"/>
      <c r="N11" s="277"/>
      <c r="O11" s="277"/>
      <c r="P11" s="277"/>
      <c r="Q11" s="277"/>
      <c r="R11" s="277"/>
      <c r="T11" s="300" t="s">
        <v>573</v>
      </c>
      <c r="U11" s="300"/>
      <c r="V11" s="300"/>
      <c r="W11" s="300"/>
      <c r="X11" s="300"/>
      <c r="Y11" s="300"/>
      <c r="Z11" s="407"/>
      <c r="AA11" s="177"/>
      <c r="AB11" s="177"/>
      <c r="AC11" s="408" t="s">
        <v>573</v>
      </c>
      <c r="AD11" s="262"/>
      <c r="AE11" s="277"/>
      <c r="AF11" s="277"/>
      <c r="AG11" s="277"/>
      <c r="AH11" s="277"/>
      <c r="AI11" s="277"/>
      <c r="AJ11" s="277"/>
      <c r="AK11" s="277"/>
      <c r="AL11" s="277"/>
      <c r="AS11" s="409" t="s">
        <v>78</v>
      </c>
      <c r="AT11" s="277"/>
      <c r="AU11" s="277"/>
      <c r="AV11" s="261" t="s">
        <v>575</v>
      </c>
      <c r="AW11" s="300"/>
      <c r="AX11" s="300"/>
      <c r="AY11" s="130"/>
      <c r="AZ11" s="130"/>
      <c r="BA11" s="300"/>
      <c r="BB11" s="130"/>
      <c r="BC11" s="130"/>
      <c r="BD11" s="130"/>
    </row>
    <row r="12" spans="1:93" s="184" customFormat="1" ht="12.75" customHeight="1" x14ac:dyDescent="0.2">
      <c r="A12" s="182" t="s">
        <v>222</v>
      </c>
      <c r="B12" s="746" t="s">
        <v>422</v>
      </c>
      <c r="C12" s="746"/>
      <c r="D12" s="410"/>
      <c r="L12" s="253" t="s">
        <v>72</v>
      </c>
      <c r="M12" s="254"/>
      <c r="N12" s="267"/>
      <c r="O12" s="267"/>
      <c r="P12" s="267"/>
      <c r="Q12" s="267"/>
      <c r="R12" s="252"/>
      <c r="W12" s="411"/>
      <c r="X12" s="254" t="s">
        <v>391</v>
      </c>
      <c r="Y12" s="252"/>
      <c r="AA12" s="177"/>
      <c r="AB12" s="177"/>
      <c r="AC12" s="412"/>
      <c r="AD12" s="10" t="s">
        <v>452</v>
      </c>
      <c r="AE12" s="10"/>
      <c r="AF12" s="10"/>
      <c r="AG12" s="10"/>
      <c r="AH12" s="10"/>
      <c r="AI12" s="10"/>
      <c r="AJ12" s="10"/>
      <c r="AK12" s="10"/>
      <c r="AL12" s="10"/>
      <c r="AT12" s="10" t="s">
        <v>576</v>
      </c>
      <c r="AU12" s="10"/>
      <c r="AV12" s="10"/>
      <c r="AW12" s="10"/>
      <c r="AX12" s="6"/>
      <c r="AY12" s="413"/>
      <c r="AZ12" s="414"/>
      <c r="BA12" s="10" t="s">
        <v>391</v>
      </c>
    </row>
    <row r="13" spans="1:93" s="171" customFormat="1" ht="12.75" customHeight="1" x14ac:dyDescent="0.2">
      <c r="A13" s="178" t="s">
        <v>83</v>
      </c>
      <c r="B13" s="721" t="s">
        <v>428</v>
      </c>
      <c r="C13" s="721"/>
      <c r="D13" s="415"/>
      <c r="E13" s="277"/>
      <c r="F13" s="277"/>
      <c r="I13" s="277"/>
      <c r="L13" s="130" t="s">
        <v>72</v>
      </c>
      <c r="M13" s="130"/>
      <c r="N13" s="130"/>
      <c r="O13" s="130"/>
      <c r="P13" s="130"/>
      <c r="Q13" s="130"/>
      <c r="R13" s="130"/>
      <c r="T13" s="416"/>
      <c r="U13" s="277"/>
      <c r="V13" s="277"/>
      <c r="W13" s="277"/>
      <c r="X13" s="300" t="s">
        <v>391</v>
      </c>
      <c r="Y13" s="300"/>
      <c r="Z13" s="277"/>
      <c r="AA13" s="177"/>
      <c r="AB13" s="177"/>
      <c r="AC13" s="417"/>
      <c r="AD13" s="408" t="s">
        <v>452</v>
      </c>
      <c r="AE13" s="130"/>
      <c r="AF13" s="130"/>
      <c r="AG13" s="130"/>
      <c r="AH13" s="130"/>
      <c r="AI13" s="130"/>
      <c r="AJ13" s="130"/>
      <c r="AK13" s="130"/>
      <c r="AL13" s="130"/>
      <c r="AM13" s="277"/>
      <c r="AN13" s="277"/>
      <c r="AO13" s="277"/>
      <c r="AP13" s="277"/>
      <c r="AQ13" s="277"/>
      <c r="AR13" s="287"/>
      <c r="AS13" s="409" t="s">
        <v>78</v>
      </c>
      <c r="AT13" s="130" t="s">
        <v>576</v>
      </c>
      <c r="AU13" s="300"/>
      <c r="AV13" s="300"/>
      <c r="AW13" s="300"/>
      <c r="AX13" s="300"/>
      <c r="AY13" s="300"/>
      <c r="AZ13" s="418"/>
      <c r="BA13" s="301" t="s">
        <v>391</v>
      </c>
      <c r="BB13" s="277"/>
      <c r="BC13" s="277"/>
    </row>
    <row r="14" spans="1:93" s="184" customFormat="1" ht="12.75" customHeight="1" x14ac:dyDescent="0.2">
      <c r="A14" s="182" t="s">
        <v>377</v>
      </c>
      <c r="B14" s="746" t="s">
        <v>429</v>
      </c>
      <c r="C14" s="746"/>
      <c r="D14" s="269" t="s">
        <v>433</v>
      </c>
      <c r="E14" s="267"/>
      <c r="F14" s="252"/>
      <c r="I14" s="419" t="s">
        <v>171</v>
      </c>
      <c r="T14" s="420"/>
      <c r="U14" s="6" t="s">
        <v>81</v>
      </c>
      <c r="V14" s="6"/>
      <c r="W14" s="6"/>
      <c r="X14" s="10"/>
      <c r="Y14" s="10"/>
      <c r="Z14" s="421"/>
      <c r="AA14" s="177"/>
      <c r="AB14" s="177"/>
      <c r="AC14" s="167"/>
      <c r="AD14" s="10" t="s">
        <v>72</v>
      </c>
      <c r="AL14" s="422"/>
      <c r="AM14" s="10" t="s">
        <v>81</v>
      </c>
      <c r="AN14" s="10"/>
      <c r="AO14" s="10"/>
      <c r="AP14" s="267"/>
      <c r="AQ14" s="268"/>
      <c r="AR14" s="423"/>
      <c r="AT14" s="422"/>
      <c r="AU14" s="10" t="s">
        <v>72</v>
      </c>
      <c r="AV14" s="10"/>
      <c r="AW14" s="413"/>
      <c r="AX14" s="10" t="s">
        <v>577</v>
      </c>
      <c r="AY14" s="10"/>
      <c r="AZ14" s="413"/>
      <c r="BA14" s="413" t="s">
        <v>391</v>
      </c>
      <c r="BB14" s="10" t="s">
        <v>578</v>
      </c>
      <c r="BC14" s="424"/>
      <c r="BD14" s="182"/>
    </row>
    <row r="15" spans="1:93" s="171" customFormat="1" ht="12.75" customHeight="1" x14ac:dyDescent="0.2">
      <c r="A15" s="178" t="s">
        <v>285</v>
      </c>
      <c r="B15" s="752" t="s">
        <v>434</v>
      </c>
      <c r="C15" s="752"/>
      <c r="D15" s="286" t="s">
        <v>433</v>
      </c>
      <c r="E15" s="130"/>
      <c r="F15" s="247"/>
      <c r="G15" s="277"/>
      <c r="H15" s="277"/>
      <c r="I15" s="130" t="s">
        <v>171</v>
      </c>
      <c r="J15" s="277"/>
      <c r="R15" s="321"/>
      <c r="S15" s="425"/>
      <c r="T15" s="418"/>
      <c r="U15" s="300" t="s">
        <v>81</v>
      </c>
      <c r="V15" s="300"/>
      <c r="W15" s="300"/>
      <c r="X15" s="300"/>
      <c r="Y15" s="300"/>
      <c r="Z15" s="407"/>
      <c r="AA15" s="177"/>
      <c r="AB15" s="177"/>
      <c r="AD15" s="130" t="s">
        <v>72</v>
      </c>
      <c r="AL15" s="418"/>
      <c r="AM15" s="246" t="s">
        <v>81</v>
      </c>
      <c r="AN15" s="246"/>
      <c r="AO15" s="246"/>
      <c r="AP15" s="246"/>
      <c r="AQ15" s="426"/>
      <c r="AR15" s="316"/>
      <c r="AS15" s="409" t="s">
        <v>78</v>
      </c>
      <c r="AT15" s="418"/>
      <c r="AU15" s="130" t="s">
        <v>72</v>
      </c>
      <c r="AV15" s="130"/>
      <c r="AW15" s="262"/>
      <c r="AX15" s="261" t="s">
        <v>577</v>
      </c>
      <c r="AY15" s="130"/>
      <c r="AZ15" s="426"/>
      <c r="BA15" s="426" t="s">
        <v>391</v>
      </c>
      <c r="BB15" s="408" t="s">
        <v>578</v>
      </c>
      <c r="BC15" s="427"/>
      <c r="BD15" s="178"/>
    </row>
    <row r="16" spans="1:93" s="184" customFormat="1" ht="12.75" customHeight="1" x14ac:dyDescent="0.2">
      <c r="A16" s="184" t="s">
        <v>176</v>
      </c>
      <c r="B16" s="746" t="s">
        <v>435</v>
      </c>
      <c r="C16" s="746"/>
      <c r="D16" s="428"/>
      <c r="F16" s="251" t="s">
        <v>424</v>
      </c>
      <c r="G16" s="252"/>
      <c r="H16" s="167"/>
      <c r="J16" s="293" t="s">
        <v>316</v>
      </c>
      <c r="K16" s="429"/>
      <c r="L16" s="429"/>
      <c r="T16" s="10" t="s">
        <v>579</v>
      </c>
      <c r="U16" s="10"/>
      <c r="V16" s="10"/>
      <c r="W16" s="10"/>
      <c r="X16" s="10"/>
      <c r="Y16" s="10"/>
      <c r="Z16" s="413"/>
      <c r="AA16" s="177"/>
      <c r="AB16" s="177"/>
      <c r="AC16" s="422"/>
      <c r="AD16" s="422"/>
      <c r="AL16" s="10" t="s">
        <v>156</v>
      </c>
      <c r="AM16" s="10"/>
      <c r="AN16" s="10"/>
      <c r="AO16" s="10"/>
      <c r="AP16" s="10"/>
      <c r="AS16" s="10" t="s">
        <v>156</v>
      </c>
      <c r="AT16" s="10"/>
      <c r="AW16" s="10" t="s">
        <v>156</v>
      </c>
      <c r="AX16" s="10"/>
      <c r="BA16" s="183"/>
      <c r="BB16" s="352"/>
      <c r="BC16" s="430"/>
    </row>
    <row r="17" spans="1:56" s="171" customFormat="1" ht="12.75" customHeight="1" x14ac:dyDescent="0.2">
      <c r="A17" s="178" t="s">
        <v>336</v>
      </c>
      <c r="B17" s="748" t="s">
        <v>439</v>
      </c>
      <c r="C17" s="748"/>
      <c r="D17" s="406"/>
      <c r="F17" s="130" t="s">
        <v>424</v>
      </c>
      <c r="G17" s="247"/>
      <c r="I17" s="277"/>
      <c r="J17" s="130" t="s">
        <v>316</v>
      </c>
      <c r="K17" s="418"/>
      <c r="L17" s="418"/>
      <c r="Q17" s="277"/>
      <c r="R17" s="277"/>
      <c r="S17" s="277"/>
      <c r="T17" s="300" t="s">
        <v>579</v>
      </c>
      <c r="U17" s="300"/>
      <c r="V17" s="300"/>
      <c r="W17" s="300"/>
      <c r="X17" s="300"/>
      <c r="Y17" s="300"/>
      <c r="Z17" s="407"/>
      <c r="AA17" s="177"/>
      <c r="AB17" s="177"/>
      <c r="AC17" s="431" t="s">
        <v>78</v>
      </c>
      <c r="AD17" s="432"/>
      <c r="AE17" s="433"/>
      <c r="AL17" s="130" t="s">
        <v>156</v>
      </c>
      <c r="AM17" s="130"/>
      <c r="AN17" s="130"/>
      <c r="AO17" s="130"/>
      <c r="AP17" s="300"/>
      <c r="AQ17" s="277"/>
      <c r="AR17" s="277"/>
      <c r="AS17" s="261" t="s">
        <v>156</v>
      </c>
      <c r="AT17" s="300"/>
      <c r="AU17" s="277"/>
      <c r="AV17" s="277"/>
      <c r="AW17" s="261" t="s">
        <v>156</v>
      </c>
      <c r="AX17" s="300"/>
      <c r="AZ17" s="277"/>
      <c r="BA17" s="434"/>
      <c r="BB17" s="417"/>
      <c r="BC17" s="177" t="s">
        <v>78</v>
      </c>
    </row>
    <row r="18" spans="1:56" s="184" customFormat="1" ht="12.75" customHeight="1" x14ac:dyDescent="0.2">
      <c r="A18" s="182" t="s">
        <v>297</v>
      </c>
      <c r="B18" s="725" t="s">
        <v>580</v>
      </c>
      <c r="C18" s="725"/>
      <c r="D18" s="410"/>
      <c r="G18" s="10" t="s">
        <v>581</v>
      </c>
      <c r="I18" s="293" t="s">
        <v>157</v>
      </c>
      <c r="K18" s="10" t="s">
        <v>446</v>
      </c>
      <c r="L18" s="10"/>
      <c r="Q18" s="162" t="s">
        <v>582</v>
      </c>
      <c r="R18" s="6"/>
      <c r="S18" s="6"/>
      <c r="T18" s="6"/>
      <c r="U18" s="6"/>
      <c r="V18" s="6"/>
      <c r="W18" s="6"/>
      <c r="X18" s="10"/>
      <c r="AA18" s="177"/>
      <c r="AB18" s="177"/>
      <c r="AC18" s="435" t="s">
        <v>157</v>
      </c>
      <c r="AD18" s="10"/>
      <c r="AP18" s="10" t="s">
        <v>583</v>
      </c>
      <c r="AQ18" s="10"/>
      <c r="AR18" s="10"/>
      <c r="AS18" s="10"/>
      <c r="AT18" s="10"/>
      <c r="AU18" s="436"/>
      <c r="AV18" s="437"/>
      <c r="AW18" s="10" t="s">
        <v>391</v>
      </c>
      <c r="AZ18" s="128" t="s">
        <v>584</v>
      </c>
      <c r="BA18" s="10" t="s">
        <v>391</v>
      </c>
      <c r="BB18" s="167"/>
    </row>
    <row r="19" spans="1:56" s="171" customFormat="1" ht="12.75" customHeight="1" x14ac:dyDescent="0.2">
      <c r="A19" s="178" t="s">
        <v>301</v>
      </c>
      <c r="B19" s="721" t="s">
        <v>298</v>
      </c>
      <c r="C19" s="721"/>
      <c r="D19" s="406"/>
      <c r="G19" s="130" t="s">
        <v>581</v>
      </c>
      <c r="I19" s="438" t="s">
        <v>157</v>
      </c>
      <c r="O19" s="277"/>
      <c r="Q19" s="130" t="s">
        <v>582</v>
      </c>
      <c r="R19" s="300"/>
      <c r="S19" s="300"/>
      <c r="T19" s="300"/>
      <c r="U19" s="300"/>
      <c r="V19" s="300"/>
      <c r="W19" s="300"/>
      <c r="X19" s="262"/>
      <c r="AA19" s="177"/>
      <c r="AB19" s="177"/>
      <c r="AC19" s="408" t="s">
        <v>157</v>
      </c>
      <c r="AD19" s="262"/>
      <c r="AH19" s="177" t="s">
        <v>78</v>
      </c>
      <c r="AV19" s="439"/>
      <c r="AW19" s="130" t="s">
        <v>391</v>
      </c>
      <c r="AZ19" s="440" t="s">
        <v>584</v>
      </c>
      <c r="BA19" s="262" t="s">
        <v>391</v>
      </c>
      <c r="BB19" s="277"/>
      <c r="BC19" s="277"/>
      <c r="BD19" s="277"/>
    </row>
    <row r="20" spans="1:56" s="184" customFormat="1" ht="12.75" customHeight="1" x14ac:dyDescent="0.2">
      <c r="A20" s="184" t="s">
        <v>297</v>
      </c>
      <c r="B20" s="725" t="s">
        <v>442</v>
      </c>
      <c r="C20" s="725"/>
      <c r="D20" s="410"/>
      <c r="O20" s="267" t="s">
        <v>316</v>
      </c>
      <c r="P20" s="267"/>
      <c r="Q20" s="441"/>
      <c r="R20" s="352"/>
      <c r="S20" s="10" t="s">
        <v>585</v>
      </c>
      <c r="T20" s="10"/>
      <c r="U20" s="10"/>
      <c r="V20" s="10"/>
      <c r="W20" s="10"/>
      <c r="X20" s="10"/>
      <c r="AA20" s="177"/>
      <c r="AB20" s="442"/>
      <c r="AC20" s="10" t="s">
        <v>585</v>
      </c>
      <c r="AD20" s="10"/>
      <c r="AZ20" s="443"/>
      <c r="BA20" s="444"/>
      <c r="BB20" s="10" t="s">
        <v>583</v>
      </c>
      <c r="BC20" s="10"/>
      <c r="BD20" s="10"/>
    </row>
    <row r="21" spans="1:56" s="42" customFormat="1" ht="12.75" customHeight="1" x14ac:dyDescent="0.2">
      <c r="A21" s="42" t="s">
        <v>301</v>
      </c>
      <c r="B21" s="696" t="s">
        <v>586</v>
      </c>
      <c r="C21" s="696"/>
      <c r="D21" s="402"/>
      <c r="O21" s="130" t="s">
        <v>316</v>
      </c>
      <c r="P21" s="130"/>
      <c r="Q21" s="445"/>
      <c r="R21" s="353"/>
      <c r="S21" s="130" t="s">
        <v>585</v>
      </c>
      <c r="T21" s="130"/>
      <c r="U21" s="130"/>
      <c r="V21" s="130"/>
      <c r="W21" s="130"/>
      <c r="X21" s="446"/>
      <c r="Y21" s="447"/>
      <c r="AA21" s="177"/>
      <c r="AB21" s="448"/>
      <c r="AC21" s="130" t="s">
        <v>585</v>
      </c>
      <c r="AD21" s="130"/>
      <c r="AU21" s="10" t="s">
        <v>587</v>
      </c>
      <c r="AV21" s="10"/>
      <c r="AW21" s="316"/>
      <c r="AY21" s="177" t="s">
        <v>78</v>
      </c>
      <c r="AZ21" s="67"/>
      <c r="BA21" s="449"/>
      <c r="BB21" s="130" t="s">
        <v>583</v>
      </c>
      <c r="BC21" s="130"/>
      <c r="BD21" s="130"/>
    </row>
    <row r="22" spans="1:56" s="42" customFormat="1" ht="12.75" customHeight="1" x14ac:dyDescent="0.2">
      <c r="A22" s="39"/>
      <c r="B22" s="692"/>
      <c r="C22" s="692"/>
      <c r="D22" s="402"/>
      <c r="BA22" s="167"/>
    </row>
    <row r="23" spans="1:56" s="42" customFormat="1" ht="12.75" customHeight="1" x14ac:dyDescent="0.2">
      <c r="A23" s="39" t="s">
        <v>108</v>
      </c>
      <c r="B23" s="692" t="s">
        <v>109</v>
      </c>
      <c r="C23" s="692"/>
      <c r="D23" s="402"/>
    </row>
    <row r="24" spans="1:56" s="42" customFormat="1" ht="12.75" customHeight="1" x14ac:dyDescent="0.2">
      <c r="A24" s="39" t="s">
        <v>108</v>
      </c>
      <c r="B24" s="42" t="s">
        <v>342</v>
      </c>
      <c r="C24" s="67"/>
      <c r="D24" s="402"/>
    </row>
    <row r="25" spans="1:56" s="42" customFormat="1" ht="12.75" customHeight="1" x14ac:dyDescent="0.2">
      <c r="A25" s="39" t="s">
        <v>189</v>
      </c>
      <c r="B25" s="42" t="s">
        <v>190</v>
      </c>
      <c r="C25" s="67"/>
      <c r="D25" s="402"/>
    </row>
    <row r="26" spans="1:56" s="42" customFormat="1" ht="12.75" customHeight="1" x14ac:dyDescent="0.2">
      <c r="A26" s="39" t="s">
        <v>189</v>
      </c>
      <c r="B26" s="42" t="s">
        <v>191</v>
      </c>
      <c r="C26" s="67"/>
      <c r="D26" s="402"/>
    </row>
    <row r="27" spans="1:56" s="42" customFormat="1" ht="12.75" customHeight="1" x14ac:dyDescent="0.2">
      <c r="A27" s="39" t="s">
        <v>189</v>
      </c>
      <c r="B27" s="42" t="s">
        <v>344</v>
      </c>
      <c r="C27" s="67"/>
      <c r="D27" s="402"/>
    </row>
    <row r="28" spans="1:56" s="42" customFormat="1" ht="12.75" customHeight="1" x14ac:dyDescent="0.2">
      <c r="A28" s="39" t="s">
        <v>189</v>
      </c>
      <c r="B28" s="42" t="s">
        <v>345</v>
      </c>
      <c r="C28" s="67"/>
      <c r="D28" s="402"/>
    </row>
    <row r="29" spans="1:56" s="42" customFormat="1" ht="12.75" customHeight="1" x14ac:dyDescent="0.2">
      <c r="A29" s="39" t="s">
        <v>189</v>
      </c>
      <c r="B29" s="42" t="s">
        <v>346</v>
      </c>
      <c r="C29" s="67"/>
      <c r="D29" s="402"/>
    </row>
    <row r="30" spans="1:56" s="42" customFormat="1" ht="12.75" customHeight="1" x14ac:dyDescent="0.2">
      <c r="A30" s="39" t="s">
        <v>110</v>
      </c>
      <c r="B30" s="692" t="s">
        <v>111</v>
      </c>
      <c r="C30" s="692"/>
      <c r="D30" s="402"/>
    </row>
    <row r="31" spans="1:56" s="42" customFormat="1" ht="12.75" customHeight="1" x14ac:dyDescent="0.2">
      <c r="A31" s="39" t="s">
        <v>195</v>
      </c>
      <c r="B31" s="692" t="s">
        <v>196</v>
      </c>
      <c r="C31" s="692"/>
      <c r="D31" s="402"/>
    </row>
    <row r="32" spans="1:56" s="42" customFormat="1" ht="12.75" customHeight="1" x14ac:dyDescent="0.2">
      <c r="A32" s="39" t="s">
        <v>195</v>
      </c>
      <c r="B32" s="42" t="s">
        <v>198</v>
      </c>
      <c r="C32" s="67"/>
      <c r="D32" s="402"/>
    </row>
    <row r="33" spans="1:56" s="42" customFormat="1" ht="12.75" customHeight="1" x14ac:dyDescent="0.2">
      <c r="A33" s="39"/>
      <c r="B33" s="692"/>
      <c r="C33" s="692"/>
      <c r="D33" s="402"/>
    </row>
    <row r="34" spans="1:56" s="97" customFormat="1" ht="18" customHeight="1" x14ac:dyDescent="0.25">
      <c r="A34" s="82" t="s">
        <v>199</v>
      </c>
      <c r="B34" s="82"/>
      <c r="C34" s="175"/>
      <c r="D34" s="450"/>
    </row>
    <row r="35" spans="1:56" s="42" customFormat="1" ht="12.75" customHeight="1" x14ac:dyDescent="0.2">
      <c r="A35" s="39" t="s">
        <v>124</v>
      </c>
      <c r="B35" s="692">
        <v>40331</v>
      </c>
      <c r="C35" s="692"/>
      <c r="D35" s="451" t="s">
        <v>433</v>
      </c>
      <c r="E35" s="229"/>
      <c r="F35" s="230"/>
      <c r="G35" s="177" t="s">
        <v>78</v>
      </c>
      <c r="AA35" s="10" t="s">
        <v>452</v>
      </c>
      <c r="AB35" s="10"/>
      <c r="AC35" s="10"/>
      <c r="AD35" s="10"/>
      <c r="AE35" s="10"/>
      <c r="AF35" s="10"/>
      <c r="AG35" s="10"/>
      <c r="AV35" s="10" t="s">
        <v>575</v>
      </c>
      <c r="AW35" s="10"/>
      <c r="AX35" s="10"/>
      <c r="AY35" s="10"/>
      <c r="AZ35" s="10"/>
      <c r="BA35" s="10"/>
      <c r="BB35" s="10"/>
      <c r="BC35" s="10"/>
      <c r="BD35" s="10"/>
    </row>
    <row r="36" spans="1:56" s="171" customFormat="1" ht="12.75" customHeight="1" x14ac:dyDescent="0.2">
      <c r="A36" s="178" t="s">
        <v>200</v>
      </c>
      <c r="B36" s="712"/>
      <c r="C36" s="712"/>
      <c r="D36" s="284" t="s">
        <v>433</v>
      </c>
      <c r="E36" s="130"/>
      <c r="F36" s="130"/>
      <c r="S36" s="277"/>
      <c r="T36" s="277"/>
      <c r="U36" s="277"/>
      <c r="W36" s="452" t="s">
        <v>588</v>
      </c>
      <c r="X36" s="130" t="s">
        <v>441</v>
      </c>
      <c r="Y36" s="130"/>
      <c r="AA36" s="130" t="s">
        <v>452</v>
      </c>
      <c r="AB36" s="130"/>
      <c r="AC36" s="130"/>
      <c r="AD36" s="300"/>
      <c r="AE36" s="300"/>
      <c r="AF36" s="300"/>
      <c r="AG36" s="407"/>
      <c r="AH36" s="178"/>
      <c r="AM36" s="316"/>
      <c r="AV36" s="130" t="s">
        <v>575</v>
      </c>
      <c r="AW36" s="130"/>
      <c r="AX36" s="130"/>
      <c r="AY36" s="300"/>
      <c r="AZ36" s="130"/>
      <c r="BA36" s="130"/>
      <c r="BB36" s="130"/>
      <c r="BC36" s="130"/>
      <c r="BD36" s="130"/>
    </row>
    <row r="37" spans="1:56" s="184" customFormat="1" ht="12.75" customHeight="1" x14ac:dyDescent="0.2">
      <c r="A37" s="182" t="s">
        <v>128</v>
      </c>
      <c r="B37" s="711">
        <v>40332</v>
      </c>
      <c r="C37" s="711"/>
      <c r="D37" s="410"/>
      <c r="S37" s="6" t="s">
        <v>581</v>
      </c>
      <c r="T37" s="268"/>
      <c r="U37" s="453"/>
      <c r="W37" s="422"/>
      <c r="X37" s="429"/>
      <c r="Y37" s="429"/>
      <c r="AD37" s="167"/>
      <c r="AE37" s="167"/>
      <c r="AF37" s="167"/>
      <c r="AG37" s="167"/>
      <c r="AY37" s="374" t="s">
        <v>157</v>
      </c>
    </row>
    <row r="38" spans="1:56" s="171" customFormat="1" ht="12.75" customHeight="1" x14ac:dyDescent="0.2">
      <c r="A38" s="178" t="s">
        <v>200</v>
      </c>
      <c r="B38" s="712"/>
      <c r="C38" s="712"/>
      <c r="D38" s="406"/>
      <c r="T38" s="123"/>
      <c r="U38" s="277"/>
      <c r="V38" s="277"/>
      <c r="W38" s="454"/>
      <c r="X38" s="455"/>
      <c r="Y38" s="456"/>
      <c r="Z38" s="277"/>
      <c r="AA38" s="277"/>
      <c r="AB38" s="277"/>
      <c r="AC38" s="277"/>
      <c r="AD38" s="277"/>
      <c r="AE38" s="277"/>
      <c r="AI38" s="277"/>
      <c r="AJ38" s="277"/>
      <c r="AU38" s="277"/>
      <c r="AV38" s="277"/>
      <c r="AW38" s="277"/>
      <c r="AX38" s="277"/>
      <c r="AY38" s="301" t="s">
        <v>157</v>
      </c>
      <c r="AZ38" s="277"/>
      <c r="BA38" s="277"/>
      <c r="BB38" s="277"/>
      <c r="BC38" s="277"/>
      <c r="BD38" s="277"/>
    </row>
    <row r="39" spans="1:56" s="184" customFormat="1" ht="12.75" customHeight="1" x14ac:dyDescent="0.2">
      <c r="A39" s="182" t="s">
        <v>349</v>
      </c>
      <c r="B39" s="184" t="s">
        <v>451</v>
      </c>
      <c r="C39" s="183"/>
      <c r="D39" s="410"/>
      <c r="U39" s="162" t="s">
        <v>589</v>
      </c>
      <c r="V39" s="457"/>
      <c r="W39" s="6"/>
      <c r="X39" s="6"/>
      <c r="Y39" s="6"/>
      <c r="Z39" s="413"/>
      <c r="AA39" s="177" t="s">
        <v>574</v>
      </c>
      <c r="AB39" s="458"/>
      <c r="AC39" s="10" t="s">
        <v>590</v>
      </c>
      <c r="AD39" s="10"/>
      <c r="AE39" s="10"/>
      <c r="AI39" s="10" t="s">
        <v>157</v>
      </c>
      <c r="AJ39" s="10"/>
      <c r="AT39" s="183"/>
      <c r="AU39" s="352"/>
      <c r="AV39" s="352"/>
      <c r="AW39" s="459" t="s">
        <v>391</v>
      </c>
      <c r="AX39" s="177"/>
      <c r="AY39" s="177"/>
      <c r="AZ39" s="177"/>
      <c r="BA39" s="177"/>
      <c r="BB39" s="177"/>
      <c r="BC39" s="177"/>
      <c r="BD39" s="177"/>
    </row>
    <row r="40" spans="1:56" s="42" customFormat="1" ht="11.25" customHeight="1" x14ac:dyDescent="0.2">
      <c r="A40" s="39" t="s">
        <v>352</v>
      </c>
      <c r="C40" s="67"/>
      <c r="D40" s="402"/>
      <c r="U40" s="130" t="s">
        <v>589</v>
      </c>
      <c r="V40" s="130"/>
      <c r="W40" s="130"/>
      <c r="X40" s="130"/>
      <c r="Y40" s="130"/>
      <c r="Z40" s="460"/>
      <c r="AA40" s="177"/>
      <c r="AB40" s="177"/>
      <c r="AM40" s="10" t="s">
        <v>72</v>
      </c>
      <c r="AT40" s="179"/>
      <c r="AU40" s="461"/>
      <c r="AV40" s="461"/>
      <c r="AW40" s="462" t="s">
        <v>391</v>
      </c>
    </row>
    <row r="41" spans="1:56" s="171" customFormat="1" ht="11.25" customHeight="1" x14ac:dyDescent="0.2">
      <c r="A41" s="39" t="s">
        <v>591</v>
      </c>
      <c r="B41" s="171" t="s">
        <v>592</v>
      </c>
      <c r="C41" s="179"/>
      <c r="D41" s="406"/>
      <c r="U41" s="130"/>
      <c r="V41" s="130"/>
      <c r="W41" s="130"/>
      <c r="X41" s="130"/>
      <c r="Y41" s="130"/>
      <c r="Z41" s="460"/>
      <c r="AA41" s="177"/>
      <c r="AB41" s="177"/>
      <c r="AM41" s="10"/>
      <c r="AS41" s="179"/>
      <c r="AT41" s="373"/>
      <c r="AU41" s="350"/>
      <c r="AV41" s="350"/>
      <c r="AW41" s="350"/>
      <c r="AX41" s="178"/>
    </row>
    <row r="42" spans="1:56" s="171" customFormat="1" ht="12.75" customHeight="1" x14ac:dyDescent="0.2">
      <c r="A42" s="178" t="s">
        <v>353</v>
      </c>
      <c r="C42" s="179"/>
      <c r="D42" s="406"/>
      <c r="F42" s="277"/>
      <c r="I42" s="277"/>
      <c r="J42" s="277"/>
      <c r="K42" s="277"/>
      <c r="T42" s="277"/>
      <c r="U42" s="463" t="s">
        <v>589</v>
      </c>
      <c r="V42" s="464"/>
      <c r="W42" s="464"/>
      <c r="X42" s="464"/>
      <c r="Y42" s="464"/>
      <c r="Z42" s="465"/>
      <c r="AA42" s="177"/>
      <c r="AB42" s="177"/>
      <c r="AT42" s="123"/>
      <c r="AU42" s="466"/>
      <c r="AV42" s="466"/>
      <c r="AW42" s="466"/>
      <c r="AX42" s="277"/>
      <c r="AY42" s="277"/>
      <c r="AZ42" s="277"/>
      <c r="BA42" s="277"/>
    </row>
    <row r="43" spans="1:56" s="184" customFormat="1" ht="12.75" customHeight="1" x14ac:dyDescent="0.2">
      <c r="A43" s="182" t="s">
        <v>354</v>
      </c>
      <c r="B43" s="184" t="s">
        <v>453</v>
      </c>
      <c r="C43" s="183"/>
      <c r="D43" s="410"/>
      <c r="F43" s="293" t="s">
        <v>446</v>
      </c>
      <c r="I43" s="10" t="s">
        <v>593</v>
      </c>
      <c r="J43" s="10"/>
      <c r="K43" s="10"/>
      <c r="T43" s="467"/>
      <c r="U43" s="467"/>
      <c r="V43" s="467"/>
      <c r="W43" s="130" t="s">
        <v>579</v>
      </c>
      <c r="X43" s="130"/>
      <c r="Y43" s="130"/>
      <c r="Z43" s="468"/>
      <c r="AA43" s="177"/>
      <c r="AB43" s="177"/>
      <c r="AT43" s="183"/>
      <c r="AU43" s="352"/>
      <c r="AV43" s="352"/>
      <c r="AW43" s="444"/>
      <c r="AX43" s="371"/>
      <c r="AY43" s="437"/>
      <c r="AZ43" s="128" t="s">
        <v>584</v>
      </c>
      <c r="BA43" s="10" t="s">
        <v>391</v>
      </c>
    </row>
    <row r="44" spans="1:56" s="42" customFormat="1" ht="12.75" customHeight="1" x14ac:dyDescent="0.2">
      <c r="A44" s="39" t="s">
        <v>352</v>
      </c>
      <c r="B44" s="67"/>
      <c r="C44" s="92"/>
      <c r="D44" s="402"/>
      <c r="F44" s="130" t="s">
        <v>446</v>
      </c>
      <c r="T44" s="321"/>
      <c r="U44" s="321"/>
      <c r="V44" s="351"/>
      <c r="W44" s="457" t="s">
        <v>579</v>
      </c>
      <c r="X44" s="457"/>
      <c r="Y44" s="457"/>
      <c r="Z44" s="457"/>
      <c r="AA44" s="469"/>
      <c r="AB44" s="470"/>
      <c r="AC44" s="10" t="s">
        <v>594</v>
      </c>
      <c r="AD44" s="364"/>
      <c r="AE44" s="447"/>
      <c r="AF44" s="447"/>
      <c r="AG44" s="447"/>
      <c r="AH44" s="447"/>
      <c r="AT44" s="67"/>
      <c r="AU44" s="350"/>
      <c r="AV44" s="350"/>
      <c r="AW44" s="449"/>
      <c r="AX44" s="371"/>
      <c r="AY44" s="371"/>
      <c r="AZ44" s="471" t="s">
        <v>584</v>
      </c>
      <c r="BA44" s="130" t="s">
        <v>391</v>
      </c>
    </row>
    <row r="45" spans="1:56" s="42" customFormat="1" ht="12.75" customHeight="1" x14ac:dyDescent="0.2">
      <c r="A45" s="39" t="s">
        <v>591</v>
      </c>
      <c r="B45" s="67"/>
      <c r="C45" s="92"/>
      <c r="D45" s="402"/>
      <c r="F45" s="130"/>
      <c r="T45" s="321"/>
      <c r="U45" s="321"/>
      <c r="V45" s="472"/>
      <c r="W45" s="6"/>
      <c r="X45" s="6"/>
      <c r="Y45" s="6"/>
      <c r="Z45" s="6"/>
      <c r="AA45" s="473"/>
      <c r="AB45" s="473"/>
      <c r="AC45" s="10"/>
      <c r="AD45" s="44"/>
      <c r="AE45" s="447"/>
      <c r="AF45" s="447"/>
      <c r="AG45" s="447"/>
      <c r="AH45" s="447"/>
      <c r="AT45" s="67"/>
      <c r="AU45" s="350"/>
      <c r="AV45" s="350"/>
      <c r="AW45" s="449"/>
      <c r="AX45" s="472"/>
      <c r="AY45" s="472"/>
      <c r="AZ45" s="472"/>
    </row>
    <row r="46" spans="1:56" s="42" customFormat="1" ht="12.75" customHeight="1" x14ac:dyDescent="0.2">
      <c r="A46" s="39"/>
      <c r="B46" s="692"/>
      <c r="C46" s="692"/>
      <c r="D46" s="402"/>
      <c r="V46" s="167"/>
      <c r="AA46" s="447"/>
      <c r="AB46" s="474"/>
      <c r="AC46" s="171"/>
      <c r="AU46" s="167"/>
      <c r="AV46" s="167"/>
      <c r="AW46" s="167"/>
      <c r="AY46" s="171"/>
    </row>
    <row r="47" spans="1:56" s="42" customFormat="1" ht="12.75" customHeight="1" x14ac:dyDescent="0.2">
      <c r="A47" s="39" t="s">
        <v>129</v>
      </c>
      <c r="B47" s="692">
        <v>40333</v>
      </c>
      <c r="C47" s="692"/>
      <c r="D47" s="402"/>
      <c r="G47" s="130" t="s">
        <v>581</v>
      </c>
      <c r="R47" s="475"/>
      <c r="S47" s="476"/>
      <c r="T47" s="457" t="s">
        <v>595</v>
      </c>
      <c r="U47" s="457"/>
      <c r="V47" s="457"/>
      <c r="AA47" s="477"/>
      <c r="AB47" s="477"/>
      <c r="AI47" s="10" t="s">
        <v>596</v>
      </c>
      <c r="AJ47" s="10"/>
      <c r="AK47" s="10"/>
      <c r="AL47" s="10"/>
      <c r="AM47" s="10"/>
      <c r="AN47" s="10"/>
      <c r="AO47" s="10"/>
      <c r="AP47" s="10"/>
      <c r="AQ47" s="10"/>
      <c r="AR47" s="364"/>
      <c r="AS47" s="316"/>
      <c r="AT47" s="478" t="s">
        <v>576</v>
      </c>
      <c r="AU47" s="10"/>
      <c r="AV47" s="10"/>
      <c r="AW47" s="10"/>
      <c r="AX47" s="10"/>
      <c r="AY47" s="479"/>
      <c r="AZ47" s="368" t="s">
        <v>157</v>
      </c>
      <c r="BA47" s="480"/>
      <c r="BB47" s="321"/>
    </row>
    <row r="48" spans="1:56" s="42" customFormat="1" ht="12.75" customHeight="1" x14ac:dyDescent="0.2">
      <c r="A48" s="39" t="s">
        <v>134</v>
      </c>
      <c r="B48" s="692" t="s">
        <v>457</v>
      </c>
      <c r="C48" s="692"/>
      <c r="D48" s="402"/>
      <c r="K48" s="481"/>
      <c r="L48" s="481"/>
      <c r="R48" s="482"/>
      <c r="S48" s="445"/>
      <c r="T48" s="130" t="s">
        <v>595</v>
      </c>
      <c r="U48" s="130"/>
      <c r="V48" s="130"/>
      <c r="AX48" s="67"/>
      <c r="AY48" s="350"/>
      <c r="AZ48" s="332" t="s">
        <v>157</v>
      </c>
    </row>
    <row r="49" spans="1:56" s="42" customFormat="1" ht="12.75" customHeight="1" x14ac:dyDescent="0.2">
      <c r="A49" s="39" t="s">
        <v>136</v>
      </c>
      <c r="B49" s="692">
        <v>40334</v>
      </c>
      <c r="C49" s="692"/>
      <c r="D49" s="402"/>
      <c r="K49" s="10" t="s">
        <v>446</v>
      </c>
      <c r="L49" s="10"/>
      <c r="R49" s="253" t="s">
        <v>597</v>
      </c>
      <c r="S49" s="255"/>
      <c r="AW49" s="449"/>
      <c r="AX49" s="254" t="s">
        <v>577</v>
      </c>
      <c r="AY49" s="374" t="s">
        <v>157</v>
      </c>
      <c r="AZ49" s="368" t="s">
        <v>157</v>
      </c>
      <c r="BA49" s="363" t="s">
        <v>577</v>
      </c>
      <c r="BB49" s="10" t="s">
        <v>576</v>
      </c>
      <c r="BC49" s="10"/>
      <c r="BD49" s="10"/>
    </row>
    <row r="50" spans="1:56" s="42" customFormat="1" ht="12.75" customHeight="1" x14ac:dyDescent="0.2">
      <c r="A50" s="39" t="s">
        <v>134</v>
      </c>
      <c r="B50" s="692" t="s">
        <v>458</v>
      </c>
      <c r="C50" s="692"/>
      <c r="D50" s="402"/>
      <c r="R50" s="321"/>
      <c r="S50" s="321"/>
      <c r="T50" s="481"/>
      <c r="U50" s="481"/>
      <c r="V50" s="481"/>
      <c r="W50" s="481"/>
      <c r="X50" s="481"/>
      <c r="Y50" s="481"/>
      <c r="Z50" s="481"/>
      <c r="AW50" s="483"/>
      <c r="AX50" s="316"/>
      <c r="AY50" s="368" t="s">
        <v>157</v>
      </c>
      <c r="AZ50" s="332" t="s">
        <v>157</v>
      </c>
    </row>
    <row r="51" spans="1:56" s="42" customFormat="1" ht="12.75" customHeight="1" x14ac:dyDescent="0.2">
      <c r="A51" s="39" t="s">
        <v>142</v>
      </c>
      <c r="B51" s="692">
        <v>40335</v>
      </c>
      <c r="C51" s="692"/>
      <c r="D51" s="402"/>
      <c r="T51" s="457" t="s">
        <v>579</v>
      </c>
      <c r="U51" s="457"/>
      <c r="V51" s="457"/>
      <c r="W51" s="457"/>
      <c r="X51" s="457"/>
      <c r="Y51" s="457"/>
      <c r="Z51" s="457"/>
      <c r="AA51" s="457"/>
      <c r="AB51" s="457"/>
      <c r="AC51" s="457"/>
      <c r="AD51" s="457"/>
      <c r="AI51" s="316"/>
      <c r="AJ51" s="316"/>
      <c r="AK51" s="316"/>
      <c r="AL51" s="316"/>
      <c r="AM51" s="316"/>
      <c r="AN51" s="316"/>
      <c r="AO51" s="316"/>
      <c r="AP51" s="316"/>
      <c r="AQ51" s="478" t="s">
        <v>157</v>
      </c>
      <c r="AR51" s="364"/>
      <c r="AS51" s="316"/>
      <c r="AW51" s="67"/>
      <c r="AX51" s="374" t="s">
        <v>157</v>
      </c>
      <c r="AY51" s="332" t="s">
        <v>157</v>
      </c>
      <c r="AZ51" s="368" t="s">
        <v>157</v>
      </c>
    </row>
    <row r="52" spans="1:56" s="42" customFormat="1" ht="12.75" customHeight="1" x14ac:dyDescent="0.2">
      <c r="A52" s="39" t="s">
        <v>134</v>
      </c>
      <c r="B52" s="692" t="s">
        <v>460</v>
      </c>
      <c r="C52" s="692"/>
      <c r="D52" s="402"/>
      <c r="AX52" s="484"/>
      <c r="AY52" s="158" t="s">
        <v>157</v>
      </c>
      <c r="AZ52" s="332" t="s">
        <v>157</v>
      </c>
    </row>
    <row r="53" spans="1:56" s="42" customFormat="1" ht="12.75" customHeight="1" x14ac:dyDescent="0.2">
      <c r="A53" s="39" t="s">
        <v>406</v>
      </c>
      <c r="B53" s="692" t="s">
        <v>407</v>
      </c>
      <c r="C53" s="692"/>
      <c r="D53" s="402"/>
      <c r="W53" s="457" t="s">
        <v>598</v>
      </c>
      <c r="AF53" s="10" t="s">
        <v>452</v>
      </c>
      <c r="AG53" s="10"/>
      <c r="AT53" s="10" t="s">
        <v>577</v>
      </c>
      <c r="AX53" s="67"/>
      <c r="AY53" s="374" t="s">
        <v>577</v>
      </c>
      <c r="AZ53" s="39"/>
    </row>
    <row r="54" spans="1:56" s="42" customFormat="1" ht="12.75" customHeight="1" x14ac:dyDescent="0.2">
      <c r="A54" s="737" t="s">
        <v>411</v>
      </c>
      <c r="B54" s="737"/>
      <c r="C54" s="737"/>
      <c r="D54" s="402"/>
      <c r="AY54" s="167"/>
    </row>
    <row r="55" spans="1:56" s="42" customFormat="1" ht="12.75" customHeight="1" x14ac:dyDescent="0.2">
      <c r="A55" s="92" t="s">
        <v>462</v>
      </c>
      <c r="B55" s="92" t="s">
        <v>463</v>
      </c>
      <c r="C55" s="92"/>
      <c r="D55" s="402"/>
    </row>
    <row r="56" spans="1:56" s="42" customFormat="1" ht="12.75" customHeight="1" x14ac:dyDescent="0.2">
      <c r="A56" s="39"/>
      <c r="C56" s="67"/>
      <c r="D56" s="402"/>
    </row>
    <row r="57" spans="1:56" s="85" customFormat="1" ht="20.25" customHeight="1" x14ac:dyDescent="0.25">
      <c r="A57" s="83" t="s">
        <v>360</v>
      </c>
      <c r="C57" s="215"/>
      <c r="D57" s="485"/>
    </row>
    <row r="58" spans="1:56" s="42" customFormat="1" ht="12.75" customHeight="1" x14ac:dyDescent="0.2">
      <c r="A58" s="39" t="s">
        <v>361</v>
      </c>
      <c r="C58" s="67"/>
      <c r="D58" s="402"/>
    </row>
    <row r="59" spans="1:56" s="42" customFormat="1" ht="12.75" customHeight="1" x14ac:dyDescent="0.2">
      <c r="A59" s="39" t="s">
        <v>363</v>
      </c>
      <c r="C59" s="67"/>
      <c r="D59" s="402"/>
    </row>
    <row r="60" spans="1:56" s="42" customFormat="1" ht="12.75" customHeight="1" x14ac:dyDescent="0.2">
      <c r="A60" s="39"/>
      <c r="C60" s="67"/>
      <c r="D60" s="402"/>
    </row>
    <row r="61" spans="1:56" s="42" customFormat="1" ht="18" customHeight="1" x14ac:dyDescent="0.25">
      <c r="A61" s="82" t="s">
        <v>206</v>
      </c>
      <c r="B61" s="82"/>
      <c r="C61" s="175"/>
      <c r="D61" s="402"/>
    </row>
    <row r="62" spans="1:56" s="42" customFormat="1" ht="12.75" customHeight="1" x14ac:dyDescent="0.2">
      <c r="A62" s="39" t="s">
        <v>21</v>
      </c>
      <c r="B62" s="692"/>
      <c r="C62" s="692"/>
      <c r="D62" s="402"/>
    </row>
    <row r="63" spans="1:56" s="42" customFormat="1" ht="12.75" customHeight="1" x14ac:dyDescent="0.2">
      <c r="A63" s="39" t="s">
        <v>119</v>
      </c>
      <c r="B63" s="692">
        <v>40004</v>
      </c>
      <c r="C63" s="692"/>
      <c r="D63" s="402"/>
      <c r="S63" s="232" t="s">
        <v>590</v>
      </c>
      <c r="T63" s="229"/>
      <c r="U63" s="229"/>
      <c r="V63" s="229"/>
      <c r="W63" s="229"/>
      <c r="X63" s="229"/>
      <c r="Y63" s="229"/>
      <c r="Z63" s="229"/>
      <c r="AA63" s="229"/>
      <c r="AB63" s="230"/>
      <c r="AZ63" s="374" t="s">
        <v>157</v>
      </c>
      <c r="BA63" s="486"/>
      <c r="BB63" s="10" t="s">
        <v>576</v>
      </c>
      <c r="BC63" s="10"/>
      <c r="BD63" s="10"/>
    </row>
    <row r="64" spans="1:56" s="42" customFormat="1" ht="12.75" customHeight="1" x14ac:dyDescent="0.2">
      <c r="A64" s="39" t="s">
        <v>119</v>
      </c>
      <c r="B64" s="692">
        <v>40005</v>
      </c>
      <c r="C64" s="692"/>
      <c r="D64" s="402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314" t="s">
        <v>77</v>
      </c>
      <c r="AZ64" s="368" t="s">
        <v>157</v>
      </c>
    </row>
    <row r="65" spans="1:1024" s="42" customFormat="1" ht="12.75" customHeight="1" x14ac:dyDescent="0.2">
      <c r="A65" s="39" t="s">
        <v>119</v>
      </c>
      <c r="B65" s="692">
        <v>40006</v>
      </c>
      <c r="C65" s="692"/>
      <c r="D65" s="402"/>
      <c r="AC65" s="230" t="s">
        <v>77</v>
      </c>
      <c r="AT65" s="10" t="s">
        <v>576</v>
      </c>
      <c r="AU65" s="10"/>
      <c r="AV65" s="10"/>
      <c r="AW65" s="10"/>
      <c r="AX65" s="10"/>
      <c r="AY65" s="364"/>
      <c r="AZ65" s="177"/>
      <c r="BA65" s="177"/>
      <c r="BB65" s="177"/>
    </row>
    <row r="66" spans="1:1024" s="42" customFormat="1" ht="12.75" customHeight="1" x14ac:dyDescent="0.2">
      <c r="A66" s="39" t="s">
        <v>599</v>
      </c>
      <c r="B66" s="42">
        <v>393</v>
      </c>
      <c r="C66" s="67"/>
      <c r="D66" s="402"/>
      <c r="G66" s="10" t="s">
        <v>600</v>
      </c>
      <c r="H66" s="10"/>
    </row>
    <row r="67" spans="1:1024" s="42" customFormat="1" ht="12.75" customHeight="1" x14ac:dyDescent="0.2">
      <c r="A67" s="39" t="s">
        <v>599</v>
      </c>
      <c r="B67" s="42">
        <v>329</v>
      </c>
      <c r="C67" s="67"/>
      <c r="D67" s="402"/>
      <c r="I67" s="130" t="s">
        <v>171</v>
      </c>
    </row>
    <row r="68" spans="1:1024" s="42" customFormat="1" ht="12.75" customHeight="1" x14ac:dyDescent="0.2">
      <c r="A68" s="39" t="s">
        <v>365</v>
      </c>
      <c r="C68" s="67"/>
      <c r="D68" s="402"/>
    </row>
    <row r="69" spans="1:1024" s="42" customFormat="1" ht="12.75" customHeight="1" x14ac:dyDescent="0.2">
      <c r="A69" s="39" t="s">
        <v>20</v>
      </c>
      <c r="C69" s="67"/>
      <c r="D69" s="402"/>
    </row>
    <row r="70" spans="1:1024" s="42" customFormat="1" ht="12.75" customHeight="1" x14ac:dyDescent="0.2">
      <c r="A70" s="39" t="s">
        <v>20</v>
      </c>
      <c r="C70" s="67"/>
      <c r="D70" s="402"/>
    </row>
    <row r="71" spans="1:1024" s="42" customFormat="1" ht="12.75" customHeight="1" x14ac:dyDescent="0.2">
      <c r="A71" s="39" t="s">
        <v>149</v>
      </c>
      <c r="C71" s="67"/>
      <c r="D71" s="402"/>
    </row>
    <row r="72" spans="1:1024" s="42" customFormat="1" ht="12.75" customHeight="1" x14ac:dyDescent="0.2">
      <c r="A72" s="39" t="s">
        <v>149</v>
      </c>
      <c r="C72" s="67"/>
      <c r="D72" s="402"/>
    </row>
    <row r="73" spans="1:1024" s="42" customFormat="1" ht="12.75" customHeight="1" x14ac:dyDescent="0.2">
      <c r="B73" s="692"/>
      <c r="C73" s="692"/>
      <c r="D73" s="402"/>
    </row>
    <row r="74" spans="1:1024" s="42" customFormat="1" ht="18" customHeight="1" x14ac:dyDescent="0.25">
      <c r="A74" s="82" t="s">
        <v>211</v>
      </c>
      <c r="B74" s="82"/>
      <c r="C74" s="175"/>
      <c r="D74" s="402"/>
    </row>
    <row r="75" spans="1:1024" s="42" customFormat="1" ht="12.75" customHeight="1" x14ac:dyDescent="0.2">
      <c r="A75" s="39" t="s">
        <v>212</v>
      </c>
      <c r="B75" s="42" t="s">
        <v>213</v>
      </c>
      <c r="C75" s="67"/>
      <c r="D75" s="402"/>
    </row>
    <row r="76" spans="1:1024" s="42" customFormat="1" ht="12.75" customHeight="1" x14ac:dyDescent="0.2">
      <c r="A76" s="39" t="s">
        <v>214</v>
      </c>
      <c r="C76" s="67"/>
      <c r="D76" s="402"/>
    </row>
    <row r="77" spans="1:1024" s="42" customFormat="1" ht="13.5" customHeight="1" x14ac:dyDescent="0.2">
      <c r="A77" s="39" t="s">
        <v>215</v>
      </c>
      <c r="B77" s="42" t="s">
        <v>216</v>
      </c>
      <c r="C77" s="67"/>
      <c r="D77" s="402"/>
    </row>
    <row r="78" spans="1:1024" s="489" customFormat="1" ht="12.75" customHeight="1" x14ac:dyDescent="0.2">
      <c r="A78" s="481"/>
      <c r="B78" s="481"/>
      <c r="C78" s="487"/>
      <c r="D78" s="488"/>
      <c r="AJX78" s="490"/>
      <c r="AJY78" s="490"/>
      <c r="AJZ78" s="490"/>
      <c r="AKA78" s="490"/>
      <c r="AKB78" s="490"/>
      <c r="AKC78" s="490"/>
      <c r="AKD78" s="490"/>
      <c r="AKE78" s="490"/>
      <c r="AKF78" s="490"/>
      <c r="AKG78" s="490"/>
      <c r="AKH78" s="490"/>
      <c r="AKI78" s="490"/>
      <c r="AKJ78" s="490"/>
      <c r="AKK78" s="490"/>
      <c r="AKL78" s="490"/>
      <c r="AKM78" s="490"/>
      <c r="AKN78" s="490"/>
      <c r="AKO78" s="490"/>
      <c r="AKP78" s="490"/>
      <c r="AKQ78" s="490"/>
      <c r="AKR78" s="490"/>
      <c r="AKS78" s="490"/>
      <c r="AKT78" s="490"/>
      <c r="AKU78" s="490"/>
      <c r="AKV78" s="490"/>
      <c r="AKW78" s="490"/>
      <c r="AKX78" s="490"/>
      <c r="AKY78" s="490"/>
      <c r="AKZ78" s="490"/>
      <c r="ALA78" s="490"/>
      <c r="ALB78" s="490"/>
      <c r="ALC78" s="490"/>
      <c r="ALD78" s="490"/>
      <c r="ALE78" s="490"/>
      <c r="ALF78" s="490"/>
      <c r="ALG78" s="490"/>
      <c r="ALH78" s="490"/>
      <c r="ALI78" s="490"/>
      <c r="ALJ78" s="490"/>
      <c r="ALK78" s="490"/>
      <c r="ALL78" s="490"/>
      <c r="ALM78" s="490"/>
      <c r="ALN78" s="490"/>
      <c r="ALO78" s="490"/>
      <c r="ALP78" s="490"/>
      <c r="ALQ78" s="490"/>
      <c r="ALR78" s="490"/>
      <c r="ALS78" s="490"/>
      <c r="ALT78" s="490"/>
      <c r="ALU78" s="490"/>
      <c r="ALV78" s="490"/>
      <c r="ALW78" s="490"/>
      <c r="ALX78" s="490"/>
      <c r="ALY78" s="490"/>
      <c r="ALZ78" s="490"/>
      <c r="AMA78" s="490"/>
      <c r="AMB78" s="490"/>
      <c r="AMC78" s="490"/>
      <c r="AMD78" s="490"/>
      <c r="AME78" s="490"/>
      <c r="AMF78" s="490"/>
      <c r="AMG78" s="490"/>
      <c r="AMH78" s="490"/>
      <c r="AMI78" s="490"/>
      <c r="AMJ78" s="490"/>
    </row>
    <row r="79" spans="1:1024" s="495" customFormat="1" ht="18" customHeight="1" x14ac:dyDescent="0.25">
      <c r="A79" s="491" t="s">
        <v>412</v>
      </c>
      <c r="B79" s="492"/>
      <c r="C79" s="493"/>
      <c r="D79" s="494"/>
      <c r="F79" s="373"/>
      <c r="S79" s="496"/>
      <c r="T79" s="496"/>
      <c r="U79" s="496"/>
      <c r="V79" s="496"/>
      <c r="W79" s="496"/>
      <c r="X79" s="496"/>
      <c r="Y79" s="496"/>
      <c r="Z79" s="496"/>
      <c r="AA79" s="496"/>
      <c r="AB79" s="496"/>
      <c r="AC79" s="496"/>
      <c r="AD79" s="496"/>
      <c r="AJX79" s="497"/>
      <c r="AJY79" s="497"/>
      <c r="AJZ79" s="497"/>
      <c r="AKA79" s="497"/>
      <c r="AKB79" s="497"/>
      <c r="AKC79" s="497"/>
      <c r="AKD79" s="497"/>
      <c r="AKE79" s="497"/>
      <c r="AKF79" s="497"/>
      <c r="AKG79" s="497"/>
      <c r="AKH79" s="497"/>
      <c r="AKI79" s="497"/>
      <c r="AKJ79" s="497"/>
      <c r="AKK79" s="497"/>
      <c r="AKL79" s="497"/>
      <c r="AKM79" s="497"/>
      <c r="AKN79" s="497"/>
      <c r="AKO79" s="497"/>
      <c r="AKP79" s="497"/>
      <c r="AKQ79" s="497"/>
      <c r="AKR79" s="497"/>
      <c r="AKS79" s="497"/>
      <c r="AKT79" s="497"/>
      <c r="AKU79" s="497"/>
      <c r="AKV79" s="497"/>
      <c r="AKW79" s="497"/>
      <c r="AKX79" s="497"/>
      <c r="AKY79" s="497"/>
      <c r="AKZ79" s="497"/>
      <c r="ALA79" s="497"/>
      <c r="ALB79" s="497"/>
      <c r="ALC79" s="497"/>
      <c r="ALD79" s="497"/>
      <c r="ALE79" s="497"/>
      <c r="ALF79" s="497"/>
      <c r="ALG79" s="497"/>
      <c r="ALH79" s="497"/>
      <c r="ALI79" s="497"/>
      <c r="ALJ79" s="497"/>
      <c r="ALK79" s="497"/>
      <c r="ALL79" s="497"/>
      <c r="ALM79" s="497"/>
      <c r="ALN79" s="497"/>
      <c r="ALO79" s="497"/>
      <c r="ALP79" s="497"/>
      <c r="ALQ79" s="497"/>
      <c r="ALR79" s="497"/>
      <c r="ALS79" s="497"/>
      <c r="ALT79" s="497"/>
      <c r="ALU79" s="497"/>
      <c r="ALV79" s="497"/>
      <c r="ALW79" s="497"/>
      <c r="ALX79" s="497"/>
      <c r="ALY79" s="497"/>
      <c r="ALZ79" s="497"/>
      <c r="AMA79" s="497"/>
      <c r="AMB79" s="497"/>
      <c r="AMC79" s="497"/>
      <c r="AMD79" s="497"/>
      <c r="AME79" s="497"/>
      <c r="AMF79" s="497"/>
      <c r="AMG79" s="497"/>
      <c r="AMH79" s="497"/>
      <c r="AMI79" s="497"/>
      <c r="AMJ79" s="497"/>
    </row>
    <row r="80" spans="1:1024" s="495" customFormat="1" ht="12.75" customHeight="1" x14ac:dyDescent="0.2">
      <c r="A80" s="492" t="s">
        <v>413</v>
      </c>
      <c r="B80" s="492">
        <v>515</v>
      </c>
      <c r="C80" s="493"/>
      <c r="D80" s="494"/>
      <c r="F80" s="373"/>
      <c r="Q80" s="496"/>
      <c r="R80" s="496"/>
      <c r="S80" s="498" t="s">
        <v>585</v>
      </c>
      <c r="T80" s="205"/>
      <c r="U80" s="205"/>
      <c r="V80" s="205"/>
      <c r="W80" s="205"/>
      <c r="X80" s="205"/>
      <c r="Y80" s="205"/>
      <c r="Z80" s="499"/>
      <c r="AA80" s="500"/>
      <c r="AB80" s="501"/>
      <c r="AC80" s="502" t="s">
        <v>77</v>
      </c>
      <c r="AD80" s="501"/>
      <c r="AE80" s="496"/>
      <c r="AF80" s="496"/>
      <c r="AG80" s="496"/>
      <c r="AT80" s="313" t="s">
        <v>576</v>
      </c>
      <c r="AU80" s="130"/>
      <c r="AV80" s="130"/>
      <c r="AW80" s="130"/>
      <c r="AX80" s="130"/>
      <c r="AY80" s="315"/>
      <c r="BA80" s="503"/>
      <c r="AJX80" s="497"/>
      <c r="AJY80" s="497"/>
      <c r="AJZ80" s="497"/>
      <c r="AKA80" s="497"/>
      <c r="AKB80" s="497"/>
      <c r="AKC80" s="497"/>
      <c r="AKD80" s="497"/>
      <c r="AKE80" s="497"/>
      <c r="AKF80" s="497"/>
      <c r="AKG80" s="497"/>
      <c r="AKH80" s="497"/>
      <c r="AKI80" s="497"/>
      <c r="AKJ80" s="497"/>
      <c r="AKK80" s="497"/>
      <c r="AKL80" s="497"/>
      <c r="AKM80" s="497"/>
      <c r="AKN80" s="497"/>
      <c r="AKO80" s="497"/>
      <c r="AKP80" s="497"/>
      <c r="AKQ80" s="497"/>
      <c r="AKR80" s="497"/>
      <c r="AKS80" s="497"/>
      <c r="AKT80" s="497"/>
      <c r="AKU80" s="497"/>
      <c r="AKV80" s="497"/>
      <c r="AKW80" s="497"/>
      <c r="AKX80" s="497"/>
      <c r="AKY80" s="497"/>
      <c r="AKZ80" s="497"/>
      <c r="ALA80" s="497"/>
      <c r="ALB80" s="497"/>
      <c r="ALC80" s="497"/>
      <c r="ALD80" s="497"/>
      <c r="ALE80" s="497"/>
      <c r="ALF80" s="497"/>
      <c r="ALG80" s="497"/>
      <c r="ALH80" s="497"/>
      <c r="ALI80" s="497"/>
      <c r="ALJ80" s="497"/>
      <c r="ALK80" s="497"/>
      <c r="ALL80" s="497"/>
      <c r="ALM80" s="497"/>
      <c r="ALN80" s="497"/>
      <c r="ALO80" s="497"/>
      <c r="ALP80" s="497"/>
      <c r="ALQ80" s="497"/>
      <c r="ALR80" s="497"/>
      <c r="ALS80" s="497"/>
      <c r="ALT80" s="497"/>
      <c r="ALU80" s="497"/>
      <c r="ALV80" s="497"/>
      <c r="ALW80" s="497"/>
      <c r="ALX80" s="497"/>
      <c r="ALY80" s="497"/>
      <c r="ALZ80" s="497"/>
      <c r="AMA80" s="497"/>
      <c r="AMB80" s="497"/>
      <c r="AMC80" s="497"/>
      <c r="AMD80" s="497"/>
      <c r="AME80" s="497"/>
      <c r="AMF80" s="497"/>
      <c r="AMG80" s="497"/>
      <c r="AMH80" s="497"/>
      <c r="AMI80" s="497"/>
      <c r="AMJ80" s="497"/>
    </row>
    <row r="81" spans="1:1024" s="495" customFormat="1" ht="12.75" customHeight="1" x14ac:dyDescent="0.2">
      <c r="A81" s="492" t="s">
        <v>413</v>
      </c>
      <c r="B81" s="492">
        <v>516</v>
      </c>
      <c r="C81" s="493"/>
      <c r="D81" s="494"/>
      <c r="F81" s="373"/>
      <c r="K81" s="254" t="s">
        <v>446</v>
      </c>
      <c r="L81" s="375"/>
      <c r="P81" s="504"/>
      <c r="Q81" s="361" t="s">
        <v>582</v>
      </c>
      <c r="R81" s="358"/>
      <c r="S81" s="358"/>
      <c r="T81" s="358"/>
      <c r="U81" s="358"/>
      <c r="V81" s="358"/>
      <c r="W81" s="358"/>
      <c r="X81" s="358"/>
      <c r="Y81" s="358"/>
      <c r="Z81" s="358"/>
      <c r="AA81" s="358"/>
      <c r="AB81" s="358"/>
      <c r="AC81" s="358"/>
      <c r="AD81" s="358"/>
      <c r="AE81" s="358"/>
      <c r="AF81" s="358"/>
      <c r="AG81" s="358"/>
      <c r="AH81" s="358"/>
      <c r="AI81" s="358"/>
      <c r="AJ81" s="358"/>
      <c r="AK81" s="358"/>
      <c r="AL81" s="358"/>
      <c r="AM81" s="358"/>
      <c r="AN81" s="358"/>
      <c r="AO81" s="358"/>
      <c r="AP81" s="358"/>
      <c r="AQ81" s="358"/>
      <c r="AR81" s="358"/>
      <c r="AS81" s="358"/>
      <c r="AT81" s="358"/>
      <c r="AU81" s="358"/>
      <c r="AV81" s="358"/>
      <c r="AW81" s="358"/>
      <c r="AX81" s="375"/>
      <c r="AY81" s="473"/>
      <c r="AZ81" s="473"/>
      <c r="BA81" s="473"/>
      <c r="BB81" s="473"/>
      <c r="BC81" s="473"/>
      <c r="BD81" s="473"/>
      <c r="AJX81" s="497"/>
      <c r="AJY81" s="497"/>
      <c r="AJZ81" s="497"/>
      <c r="AKA81" s="497"/>
      <c r="AKB81" s="497"/>
      <c r="AKC81" s="497"/>
      <c r="AKD81" s="497"/>
      <c r="AKE81" s="497"/>
      <c r="AKF81" s="497"/>
      <c r="AKG81" s="497"/>
      <c r="AKH81" s="497"/>
      <c r="AKI81" s="497"/>
      <c r="AKJ81" s="497"/>
      <c r="AKK81" s="497"/>
      <c r="AKL81" s="497"/>
      <c r="AKM81" s="497"/>
      <c r="AKN81" s="497"/>
      <c r="AKO81" s="497"/>
      <c r="AKP81" s="497"/>
      <c r="AKQ81" s="497"/>
      <c r="AKR81" s="497"/>
      <c r="AKS81" s="497"/>
      <c r="AKT81" s="497"/>
      <c r="AKU81" s="497"/>
      <c r="AKV81" s="497"/>
      <c r="AKW81" s="497"/>
      <c r="AKX81" s="497"/>
      <c r="AKY81" s="497"/>
      <c r="AKZ81" s="497"/>
      <c r="ALA81" s="497"/>
      <c r="ALB81" s="497"/>
      <c r="ALC81" s="497"/>
      <c r="ALD81" s="497"/>
      <c r="ALE81" s="497"/>
      <c r="ALF81" s="497"/>
      <c r="ALG81" s="497"/>
      <c r="ALH81" s="497"/>
      <c r="ALI81" s="497"/>
      <c r="ALJ81" s="497"/>
      <c r="ALK81" s="497"/>
      <c r="ALL81" s="497"/>
      <c r="ALM81" s="497"/>
      <c r="ALN81" s="497"/>
      <c r="ALO81" s="497"/>
      <c r="ALP81" s="497"/>
      <c r="ALQ81" s="497"/>
      <c r="ALR81" s="497"/>
      <c r="ALS81" s="497"/>
      <c r="ALT81" s="497"/>
      <c r="ALU81" s="497"/>
      <c r="ALV81" s="497"/>
      <c r="ALW81" s="497"/>
      <c r="ALX81" s="497"/>
      <c r="ALY81" s="497"/>
      <c r="ALZ81" s="497"/>
      <c r="AMA81" s="497"/>
      <c r="AMB81" s="497"/>
      <c r="AMC81" s="497"/>
      <c r="AMD81" s="497"/>
      <c r="AME81" s="497"/>
      <c r="AMF81" s="497"/>
      <c r="AMG81" s="497"/>
      <c r="AMH81" s="497"/>
      <c r="AMI81" s="497"/>
      <c r="AMJ81" s="497"/>
    </row>
    <row r="82" spans="1:1024" s="495" customFormat="1" ht="12.75" customHeight="1" x14ac:dyDescent="0.2">
      <c r="A82" s="492" t="s">
        <v>413</v>
      </c>
      <c r="B82" s="492">
        <v>517</v>
      </c>
      <c r="C82" s="493"/>
      <c r="D82" s="494"/>
      <c r="F82" s="374" t="s">
        <v>446</v>
      </c>
      <c r="K82" s="355" t="s">
        <v>446</v>
      </c>
      <c r="L82" s="314"/>
      <c r="Q82" s="505"/>
      <c r="R82" s="506"/>
      <c r="S82" s="130" t="s">
        <v>581</v>
      </c>
      <c r="T82" s="130"/>
      <c r="U82" s="507"/>
      <c r="V82" s="508"/>
      <c r="W82" s="505"/>
      <c r="X82" s="505"/>
      <c r="Y82" s="505"/>
      <c r="Z82" s="505"/>
      <c r="AA82" s="505"/>
      <c r="AB82" s="505"/>
      <c r="AC82" s="509" t="s">
        <v>77</v>
      </c>
      <c r="AD82" s="505"/>
      <c r="AE82" s="505"/>
      <c r="AF82" s="505"/>
      <c r="AG82" s="505"/>
      <c r="AU82" s="370"/>
      <c r="AV82" s="371"/>
      <c r="AW82" s="374" t="s">
        <v>391</v>
      </c>
      <c r="AX82" s="361" t="s">
        <v>577</v>
      </c>
      <c r="AY82" s="358"/>
      <c r="AZ82" s="358"/>
      <c r="BA82" s="375"/>
      <c r="AJX82" s="497"/>
      <c r="AJY82" s="497"/>
      <c r="AJZ82" s="497"/>
      <c r="AKA82" s="497"/>
      <c r="AKB82" s="497"/>
      <c r="AKC82" s="497"/>
      <c r="AKD82" s="497"/>
      <c r="AKE82" s="497"/>
      <c r="AKF82" s="497"/>
      <c r="AKG82" s="497"/>
      <c r="AKH82" s="497"/>
      <c r="AKI82" s="497"/>
      <c r="AKJ82" s="497"/>
      <c r="AKK82" s="497"/>
      <c r="AKL82" s="497"/>
      <c r="AKM82" s="497"/>
      <c r="AKN82" s="497"/>
      <c r="AKO82" s="497"/>
      <c r="AKP82" s="497"/>
      <c r="AKQ82" s="497"/>
      <c r="AKR82" s="497"/>
      <c r="AKS82" s="497"/>
      <c r="AKT82" s="497"/>
      <c r="AKU82" s="497"/>
      <c r="AKV82" s="497"/>
      <c r="AKW82" s="497"/>
      <c r="AKX82" s="497"/>
      <c r="AKY82" s="497"/>
      <c r="AKZ82" s="497"/>
      <c r="ALA82" s="497"/>
      <c r="ALB82" s="497"/>
      <c r="ALC82" s="497"/>
      <c r="ALD82" s="497"/>
      <c r="ALE82" s="497"/>
      <c r="ALF82" s="497"/>
      <c r="ALG82" s="497"/>
      <c r="ALH82" s="497"/>
      <c r="ALI82" s="497"/>
      <c r="ALJ82" s="497"/>
      <c r="ALK82" s="497"/>
      <c r="ALL82" s="497"/>
      <c r="ALM82" s="497"/>
      <c r="ALN82" s="497"/>
      <c r="ALO82" s="497"/>
      <c r="ALP82" s="497"/>
      <c r="ALQ82" s="497"/>
      <c r="ALR82" s="497"/>
      <c r="ALS82" s="497"/>
      <c r="ALT82" s="497"/>
      <c r="ALU82" s="497"/>
      <c r="ALV82" s="497"/>
      <c r="ALW82" s="497"/>
      <c r="ALX82" s="497"/>
      <c r="ALY82" s="497"/>
      <c r="ALZ82" s="497"/>
      <c r="AMA82" s="497"/>
      <c r="AMB82" s="497"/>
      <c r="AMC82" s="497"/>
      <c r="AMD82" s="497"/>
      <c r="AME82" s="497"/>
      <c r="AMF82" s="497"/>
      <c r="AMG82" s="497"/>
      <c r="AMH82" s="497"/>
      <c r="AMI82" s="497"/>
      <c r="AMJ82" s="497"/>
    </row>
    <row r="83" spans="1:1024" s="495" customFormat="1" ht="12.75" customHeight="1" x14ac:dyDescent="0.2">
      <c r="A83" s="492" t="s">
        <v>413</v>
      </c>
      <c r="B83" s="492">
        <v>518</v>
      </c>
      <c r="C83" s="493"/>
      <c r="D83" s="494"/>
      <c r="F83" s="376" t="s">
        <v>446</v>
      </c>
      <c r="K83" s="358" t="s">
        <v>446</v>
      </c>
      <c r="L83" s="358"/>
      <c r="R83" s="504"/>
      <c r="S83" s="254" t="s">
        <v>581</v>
      </c>
      <c r="T83" s="10"/>
      <c r="U83" s="510"/>
      <c r="AC83" s="374" t="s">
        <v>77</v>
      </c>
      <c r="AU83" s="370"/>
      <c r="AV83" s="371"/>
      <c r="AW83" s="376" t="s">
        <v>391</v>
      </c>
      <c r="AX83" s="511" t="s">
        <v>577</v>
      </c>
      <c r="AY83" s="355"/>
      <c r="AZ83" s="355"/>
      <c r="BA83" s="512"/>
      <c r="AJX83" s="497"/>
      <c r="AJY83" s="497"/>
      <c r="AJZ83" s="497"/>
      <c r="AKA83" s="497"/>
      <c r="AKB83" s="497"/>
      <c r="AKC83" s="497"/>
      <c r="AKD83" s="497"/>
      <c r="AKE83" s="497"/>
      <c r="AKF83" s="497"/>
      <c r="AKG83" s="497"/>
      <c r="AKH83" s="497"/>
      <c r="AKI83" s="497"/>
      <c r="AKJ83" s="497"/>
      <c r="AKK83" s="497"/>
      <c r="AKL83" s="497"/>
      <c r="AKM83" s="497"/>
      <c r="AKN83" s="497"/>
      <c r="AKO83" s="497"/>
      <c r="AKP83" s="497"/>
      <c r="AKQ83" s="497"/>
      <c r="AKR83" s="497"/>
      <c r="AKS83" s="497"/>
      <c r="AKT83" s="497"/>
      <c r="AKU83" s="497"/>
      <c r="AKV83" s="497"/>
      <c r="AKW83" s="497"/>
      <c r="AKX83" s="497"/>
      <c r="AKY83" s="497"/>
      <c r="AKZ83" s="497"/>
      <c r="ALA83" s="497"/>
      <c r="ALB83" s="497"/>
      <c r="ALC83" s="497"/>
      <c r="ALD83" s="497"/>
      <c r="ALE83" s="497"/>
      <c r="ALF83" s="497"/>
      <c r="ALG83" s="497"/>
      <c r="ALH83" s="497"/>
      <c r="ALI83" s="497"/>
      <c r="ALJ83" s="497"/>
      <c r="ALK83" s="497"/>
      <c r="ALL83" s="497"/>
      <c r="ALM83" s="497"/>
      <c r="ALN83" s="497"/>
      <c r="ALO83" s="497"/>
      <c r="ALP83" s="497"/>
      <c r="ALQ83" s="497"/>
      <c r="ALR83" s="497"/>
      <c r="ALS83" s="497"/>
      <c r="ALT83" s="497"/>
      <c r="ALU83" s="497"/>
      <c r="ALV83" s="497"/>
      <c r="ALW83" s="497"/>
      <c r="ALX83" s="497"/>
      <c r="ALY83" s="497"/>
      <c r="ALZ83" s="497"/>
      <c r="AMA83" s="497"/>
      <c r="AMB83" s="497"/>
      <c r="AMC83" s="497"/>
      <c r="AMD83" s="497"/>
      <c r="AME83" s="497"/>
      <c r="AMF83" s="497"/>
      <c r="AMG83" s="497"/>
      <c r="AMH83" s="497"/>
      <c r="AMI83" s="497"/>
      <c r="AMJ83" s="497"/>
    </row>
    <row r="84" spans="1:1024" s="121" customFormat="1" ht="12.75" customHeight="1" x14ac:dyDescent="0.2">
      <c r="A84" s="513" t="s">
        <v>413</v>
      </c>
      <c r="B84" s="513">
        <v>519</v>
      </c>
      <c r="C84" s="514"/>
      <c r="D84" s="513"/>
      <c r="E84" s="514"/>
      <c r="F84" s="374" t="s">
        <v>446</v>
      </c>
      <c r="G84" s="122"/>
      <c r="H84" s="122"/>
      <c r="I84" s="122"/>
      <c r="J84" s="122"/>
      <c r="K84" s="355" t="s">
        <v>446</v>
      </c>
      <c r="L84" s="130"/>
      <c r="M84" s="122"/>
      <c r="N84" s="122"/>
      <c r="O84" s="122"/>
      <c r="P84" s="122"/>
      <c r="Q84" s="504"/>
      <c r="R84" s="130" t="s">
        <v>601</v>
      </c>
      <c r="S84" s="499"/>
      <c r="T84" s="496"/>
      <c r="V84" s="122"/>
      <c r="W84" s="122"/>
      <c r="X84" s="122"/>
      <c r="Y84" s="122"/>
      <c r="Z84" s="122"/>
      <c r="AA84" s="122"/>
      <c r="AB84" s="122"/>
      <c r="AC84" s="376" t="s">
        <v>77</v>
      </c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30" t="s">
        <v>72</v>
      </c>
      <c r="AV84" s="130"/>
      <c r="AW84" s="122"/>
      <c r="AX84" s="122"/>
      <c r="AY84" s="122"/>
      <c r="AZ84" s="122"/>
      <c r="BA84" s="374" t="s">
        <v>391</v>
      </c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2"/>
      <c r="CC84" s="122"/>
      <c r="CD84" s="122"/>
      <c r="CE84" s="122"/>
      <c r="CF84" s="122"/>
      <c r="CG84" s="122"/>
      <c r="CH84" s="122"/>
      <c r="CI84" s="122"/>
      <c r="CJ84" s="122"/>
      <c r="CK84" s="122"/>
      <c r="CL84" s="122"/>
      <c r="CM84" s="122"/>
      <c r="CN84" s="122"/>
      <c r="CO84" s="122"/>
    </row>
    <row r="85" spans="1:1024" s="121" customFormat="1" ht="12.75" customHeight="1" x14ac:dyDescent="0.2">
      <c r="A85" s="373" t="s">
        <v>413</v>
      </c>
      <c r="B85" s="373">
        <v>493</v>
      </c>
      <c r="C85" s="494"/>
      <c r="D85" s="373"/>
      <c r="E85" s="494"/>
      <c r="F85" s="509" t="s">
        <v>446</v>
      </c>
      <c r="G85" s="504"/>
      <c r="H85" s="373"/>
      <c r="I85" s="373"/>
      <c r="J85" s="373"/>
      <c r="K85" s="513"/>
      <c r="L85" s="373"/>
      <c r="M85" s="373"/>
      <c r="N85" s="373"/>
      <c r="O85" s="373"/>
      <c r="P85" s="373"/>
      <c r="Q85" s="373"/>
      <c r="R85" s="10" t="s">
        <v>601</v>
      </c>
      <c r="S85" s="515"/>
      <c r="T85" s="505"/>
      <c r="U85" s="505"/>
      <c r="V85" s="505"/>
      <c r="W85" s="505"/>
      <c r="X85" s="505"/>
      <c r="Y85" s="505"/>
      <c r="Z85" s="505"/>
      <c r="AA85" s="122"/>
      <c r="AB85" s="122"/>
      <c r="AC85" s="374" t="s">
        <v>77</v>
      </c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361" t="s">
        <v>583</v>
      </c>
      <c r="AU85" s="358"/>
      <c r="AV85" s="358"/>
      <c r="AW85" s="358"/>
      <c r="AX85" s="358"/>
      <c r="AY85" s="358"/>
      <c r="AZ85" s="358"/>
      <c r="BA85" s="358"/>
      <c r="BB85" s="358"/>
      <c r="BC85" s="358"/>
      <c r="BD85" s="358"/>
      <c r="BE85" s="122"/>
      <c r="BF85" s="122"/>
      <c r="BG85" s="122"/>
      <c r="BH85" s="122"/>
      <c r="BI85" s="122"/>
      <c r="BJ85" s="122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22"/>
      <c r="CI85" s="122"/>
      <c r="CJ85" s="122"/>
      <c r="CK85" s="122"/>
      <c r="CL85" s="122"/>
      <c r="CM85" s="122"/>
      <c r="CN85" s="122"/>
      <c r="CO85" s="122"/>
    </row>
    <row r="86" spans="1:1024" s="121" customFormat="1" ht="12.75" customHeight="1" x14ac:dyDescent="0.2">
      <c r="A86" s="373" t="s">
        <v>413</v>
      </c>
      <c r="B86" s="373">
        <v>494</v>
      </c>
      <c r="C86" s="494"/>
      <c r="D86" s="516"/>
      <c r="E86" s="517"/>
      <c r="F86" s="516"/>
      <c r="G86" s="518"/>
      <c r="H86" s="516"/>
      <c r="I86" s="516"/>
      <c r="J86" s="516"/>
      <c r="K86" s="516"/>
      <c r="L86" s="516"/>
      <c r="M86" s="516"/>
      <c r="N86" s="516"/>
      <c r="O86" s="516"/>
      <c r="P86" s="516"/>
      <c r="Q86" s="516"/>
      <c r="R86" s="516"/>
      <c r="S86" s="516"/>
      <c r="T86" s="313" t="s">
        <v>579</v>
      </c>
      <c r="U86" s="314"/>
      <c r="V86" s="314"/>
      <c r="W86" s="314"/>
      <c r="X86" s="314"/>
      <c r="Y86" s="314"/>
      <c r="Z86" s="314"/>
      <c r="AA86" s="314"/>
      <c r="AB86" s="314"/>
      <c r="AC86" s="314"/>
      <c r="AD86" s="315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30" t="s">
        <v>575</v>
      </c>
      <c r="AV86" s="130"/>
      <c r="AW86" s="130"/>
      <c r="AX86" s="130"/>
      <c r="AY86" s="130"/>
      <c r="AZ86" s="130"/>
      <c r="BA86" s="130"/>
      <c r="BB86" s="130"/>
      <c r="BC86" s="130"/>
      <c r="BD86" s="130"/>
      <c r="BE86" s="122"/>
      <c r="BF86" s="122"/>
      <c r="BG86" s="122"/>
      <c r="BH86" s="122"/>
      <c r="BI86" s="122"/>
      <c r="BJ86" s="122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2"/>
      <c r="CA86" s="122"/>
      <c r="CB86" s="122"/>
      <c r="CC86" s="122"/>
      <c r="CD86" s="122"/>
      <c r="CE86" s="122"/>
      <c r="CF86" s="122"/>
      <c r="CG86" s="122"/>
      <c r="CH86" s="122"/>
      <c r="CI86" s="122"/>
      <c r="CJ86" s="122"/>
      <c r="CK86" s="122"/>
      <c r="CL86" s="122"/>
      <c r="CM86" s="122"/>
      <c r="CN86" s="122"/>
      <c r="CO86" s="122"/>
    </row>
    <row r="87" spans="1:1024" s="121" customFormat="1" ht="12.75" customHeight="1" x14ac:dyDescent="0.2">
      <c r="A87" s="373" t="s">
        <v>413</v>
      </c>
      <c r="B87" s="373">
        <v>495</v>
      </c>
      <c r="C87" s="494"/>
      <c r="D87" s="473"/>
      <c r="E87" s="473"/>
      <c r="F87" s="473"/>
      <c r="G87" s="473"/>
      <c r="H87" s="473"/>
      <c r="I87" s="473"/>
      <c r="J87" s="473"/>
      <c r="K87" s="473"/>
      <c r="L87" s="473"/>
      <c r="M87" s="473"/>
      <c r="N87" s="473"/>
      <c r="O87" s="473"/>
      <c r="P87" s="473"/>
      <c r="Q87" s="473"/>
      <c r="R87" s="473"/>
      <c r="S87" s="473"/>
      <c r="T87" s="519"/>
      <c r="U87" s="519"/>
      <c r="V87" s="519"/>
      <c r="W87" s="519"/>
      <c r="X87" s="519"/>
      <c r="Y87" s="519"/>
      <c r="Z87" s="519"/>
      <c r="AA87" s="519"/>
      <c r="AB87" s="519"/>
      <c r="AC87" s="519"/>
      <c r="AD87" s="519"/>
      <c r="AE87" s="473"/>
      <c r="AF87" s="473"/>
      <c r="AG87" s="473"/>
      <c r="AH87" s="473"/>
      <c r="AI87" s="473"/>
      <c r="AJ87" s="473"/>
      <c r="AK87" s="473"/>
      <c r="AL87" s="473"/>
      <c r="AM87" s="473"/>
      <c r="AN87" s="473"/>
      <c r="AO87" s="473"/>
      <c r="AP87" s="473"/>
      <c r="AQ87" s="473"/>
      <c r="AR87" s="473"/>
      <c r="AS87" s="473"/>
      <c r="AT87" s="473"/>
      <c r="AU87" s="473"/>
      <c r="AV87" s="473"/>
      <c r="AW87" s="473"/>
      <c r="AX87" s="473"/>
      <c r="AY87" s="473"/>
      <c r="AZ87" s="473"/>
      <c r="BA87" s="473"/>
      <c r="BB87" s="473"/>
      <c r="BC87" s="473"/>
      <c r="BD87" s="473"/>
      <c r="BE87" s="122"/>
      <c r="BF87" s="122"/>
      <c r="BG87" s="122"/>
      <c r="BH87" s="122"/>
      <c r="BI87" s="122"/>
      <c r="BJ87" s="122"/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/>
      <c r="CG87" s="122"/>
      <c r="CH87" s="122"/>
      <c r="CI87" s="122"/>
      <c r="CJ87" s="122"/>
      <c r="CK87" s="122"/>
      <c r="CL87" s="122"/>
      <c r="CM87" s="122"/>
      <c r="CN87" s="122"/>
      <c r="CO87" s="122"/>
    </row>
    <row r="88" spans="1:1024" s="121" customFormat="1" ht="12.75" customHeight="1" x14ac:dyDescent="0.2">
      <c r="A88" s="373" t="s">
        <v>413</v>
      </c>
      <c r="B88" s="373">
        <v>496</v>
      </c>
      <c r="C88" s="494"/>
      <c r="D88" s="513"/>
      <c r="E88" s="513"/>
      <c r="F88" s="513"/>
      <c r="G88" s="513"/>
      <c r="H88" s="513"/>
      <c r="I88" s="513"/>
      <c r="J88" s="513"/>
      <c r="K88" s="513"/>
      <c r="L88" s="513"/>
      <c r="M88" s="513"/>
      <c r="N88" s="513"/>
      <c r="O88" s="513"/>
      <c r="P88" s="513"/>
      <c r="Q88" s="513"/>
      <c r="R88" s="513"/>
      <c r="S88" s="520"/>
      <c r="T88" s="254" t="s">
        <v>579</v>
      </c>
      <c r="U88" s="254"/>
      <c r="V88" s="254"/>
      <c r="W88" s="254"/>
      <c r="X88" s="254"/>
      <c r="Y88" s="254"/>
      <c r="Z88" s="254"/>
      <c r="AA88" s="254"/>
      <c r="AB88" s="254"/>
      <c r="AC88" s="254"/>
      <c r="AD88" s="515"/>
      <c r="AE88" s="122"/>
      <c r="AF88" s="122"/>
      <c r="AG88" s="122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521" t="s">
        <v>391</v>
      </c>
      <c r="AX88" s="122"/>
      <c r="AY88" s="122"/>
      <c r="AZ88" s="122"/>
      <c r="BA88" s="374" t="s">
        <v>391</v>
      </c>
      <c r="BB88" s="122"/>
      <c r="BC88" s="122"/>
      <c r="BD88" s="122"/>
      <c r="BE88" s="122"/>
      <c r="BF88" s="122"/>
      <c r="BG88" s="122"/>
      <c r="BH88" s="122"/>
      <c r="BI88" s="122"/>
      <c r="BJ88" s="122"/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2"/>
      <c r="CA88" s="122"/>
      <c r="CB88" s="122"/>
      <c r="CC88" s="122"/>
      <c r="CD88" s="122"/>
      <c r="CE88" s="122"/>
      <c r="CF88" s="122"/>
      <c r="CG88" s="122"/>
      <c r="CH88" s="122"/>
      <c r="CI88" s="122"/>
      <c r="CJ88" s="122"/>
      <c r="CK88" s="122"/>
      <c r="CL88" s="122"/>
      <c r="CM88" s="122"/>
      <c r="CN88" s="122"/>
      <c r="CO88" s="122"/>
    </row>
    <row r="89" spans="1:1024" s="121" customFormat="1" x14ac:dyDescent="0.2">
      <c r="D89" s="5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2"/>
      <c r="AW89" s="523"/>
      <c r="AX89" s="122"/>
      <c r="AY89" s="122"/>
      <c r="AZ89" s="122"/>
      <c r="BA89" s="122"/>
      <c r="BB89" s="122"/>
      <c r="BC89" s="122"/>
      <c r="BD89" s="122"/>
      <c r="BE89" s="122"/>
      <c r="BF89" s="122"/>
      <c r="BG89" s="122"/>
      <c r="BH89" s="122"/>
      <c r="BI89" s="122"/>
      <c r="BJ89" s="122"/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2"/>
      <c r="CA89" s="122"/>
      <c r="CB89" s="122"/>
      <c r="CC89" s="122"/>
      <c r="CD89" s="122"/>
      <c r="CE89" s="122"/>
      <c r="CF89" s="122"/>
      <c r="CG89" s="122"/>
      <c r="CH89" s="122"/>
      <c r="CI89" s="122"/>
      <c r="CJ89" s="122"/>
      <c r="CK89" s="122"/>
      <c r="CL89" s="122"/>
      <c r="CM89" s="122"/>
      <c r="CN89" s="122"/>
      <c r="CO89" s="122"/>
    </row>
    <row r="90" spans="1:1024" s="121" customFormat="1" x14ac:dyDescent="0.2">
      <c r="D90" s="5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  <c r="BA90" s="122"/>
      <c r="BB90" s="122"/>
      <c r="BC90" s="122"/>
      <c r="BD90" s="122"/>
      <c r="BE90" s="122"/>
      <c r="BF90" s="122"/>
      <c r="BG90" s="122"/>
      <c r="BH90" s="122"/>
      <c r="BI90" s="122"/>
      <c r="BJ90" s="122"/>
      <c r="BK90" s="122"/>
      <c r="BL90" s="122"/>
      <c r="BM90" s="122"/>
      <c r="BN90" s="122"/>
      <c r="BO90" s="122"/>
      <c r="BP90" s="122"/>
      <c r="BQ90" s="122"/>
      <c r="BR90" s="122"/>
      <c r="BS90" s="122"/>
      <c r="BT90" s="122"/>
      <c r="BU90" s="122"/>
      <c r="BV90" s="122"/>
      <c r="BW90" s="122"/>
      <c r="BX90" s="122"/>
      <c r="BY90" s="122"/>
      <c r="BZ90" s="122"/>
      <c r="CA90" s="122"/>
      <c r="CB90" s="122"/>
      <c r="CC90" s="122"/>
      <c r="CD90" s="122"/>
      <c r="CE90" s="122"/>
      <c r="CF90" s="122"/>
      <c r="CG90" s="122"/>
      <c r="CH90" s="122"/>
      <c r="CI90" s="122"/>
      <c r="CJ90" s="122"/>
      <c r="CK90" s="122"/>
      <c r="CL90" s="122"/>
      <c r="CM90" s="122"/>
      <c r="CN90" s="122"/>
      <c r="CO90" s="122"/>
    </row>
    <row r="91" spans="1:1024" s="121" customFormat="1" x14ac:dyDescent="0.2">
      <c r="D91" s="5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  <c r="AM91" s="122"/>
      <c r="AN91" s="122"/>
      <c r="AO91" s="122"/>
      <c r="AP91" s="122"/>
      <c r="AQ91" s="122"/>
      <c r="AR91" s="122"/>
      <c r="AS91" s="122"/>
      <c r="AT91" s="122"/>
      <c r="AU91" s="122"/>
      <c r="AV91" s="122"/>
      <c r="AW91" s="122"/>
      <c r="AX91" s="122"/>
      <c r="AY91" s="122"/>
      <c r="AZ91" s="122"/>
      <c r="BA91" s="122"/>
      <c r="BB91" s="122"/>
      <c r="BC91" s="122"/>
      <c r="BD91" s="122"/>
      <c r="BE91" s="122"/>
      <c r="BF91" s="122"/>
      <c r="BG91" s="122"/>
      <c r="BH91" s="122"/>
      <c r="BI91" s="122"/>
      <c r="BJ91" s="122"/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/>
      <c r="BX91" s="122"/>
      <c r="BY91" s="122"/>
      <c r="BZ91" s="122"/>
      <c r="CA91" s="122"/>
      <c r="CB91" s="122"/>
      <c r="CC91" s="122"/>
      <c r="CD91" s="122"/>
      <c r="CE91" s="122"/>
      <c r="CF91" s="122"/>
      <c r="CG91" s="122"/>
      <c r="CH91" s="122"/>
      <c r="CI91" s="122"/>
      <c r="CJ91" s="122"/>
      <c r="CK91" s="122"/>
      <c r="CL91" s="122"/>
      <c r="CM91" s="122"/>
      <c r="CN91" s="122"/>
      <c r="CO91" s="122"/>
    </row>
    <row r="92" spans="1:1024" s="121" customFormat="1" x14ac:dyDescent="0.2">
      <c r="D92" s="5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  <c r="AX92" s="122"/>
      <c r="AY92" s="122"/>
      <c r="AZ92" s="122"/>
      <c r="BA92" s="122"/>
      <c r="BB92" s="122"/>
      <c r="BC92" s="122"/>
      <c r="BD92" s="122"/>
      <c r="BE92" s="122"/>
      <c r="BF92" s="122"/>
      <c r="BG92" s="122"/>
      <c r="BH92" s="122"/>
      <c r="BI92" s="122"/>
      <c r="BJ92" s="122"/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22"/>
      <c r="CA92" s="122"/>
      <c r="CB92" s="122"/>
      <c r="CC92" s="122"/>
      <c r="CD92" s="122"/>
      <c r="CE92" s="122"/>
      <c r="CF92" s="122"/>
      <c r="CG92" s="122"/>
      <c r="CH92" s="122"/>
      <c r="CI92" s="122"/>
      <c r="CJ92" s="122"/>
      <c r="CK92" s="122"/>
      <c r="CL92" s="122"/>
      <c r="CM92" s="122"/>
      <c r="CN92" s="122"/>
      <c r="CO92" s="122"/>
    </row>
    <row r="93" spans="1:1024" s="121" customFormat="1" x14ac:dyDescent="0.2">
      <c r="D93" s="5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  <c r="BH93" s="122"/>
      <c r="BI93" s="122"/>
      <c r="BJ93" s="122"/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2"/>
      <c r="CA93" s="122"/>
      <c r="CB93" s="122"/>
      <c r="CC93" s="122"/>
      <c r="CD93" s="122"/>
      <c r="CE93" s="122"/>
      <c r="CF93" s="122"/>
      <c r="CG93" s="122"/>
      <c r="CH93" s="122"/>
      <c r="CI93" s="122"/>
      <c r="CJ93" s="122"/>
      <c r="CK93" s="122"/>
      <c r="CL93" s="122"/>
      <c r="CM93" s="122"/>
      <c r="CN93" s="122"/>
      <c r="CO93" s="122"/>
    </row>
    <row r="94" spans="1:1024" s="121" customFormat="1" x14ac:dyDescent="0.2">
      <c r="D94" s="5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  <c r="AT94" s="122"/>
      <c r="AU94" s="122"/>
      <c r="AV94" s="122"/>
      <c r="AW94" s="122"/>
      <c r="AX94" s="122"/>
      <c r="AY94" s="122"/>
      <c r="AZ94" s="122"/>
      <c r="BA94" s="122"/>
      <c r="BB94" s="122"/>
      <c r="BC94" s="122"/>
      <c r="BD94" s="122"/>
      <c r="BE94" s="122"/>
      <c r="BF94" s="122"/>
      <c r="BG94" s="122"/>
      <c r="BH94" s="122"/>
      <c r="BI94" s="122"/>
      <c r="BJ94" s="122"/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2"/>
      <c r="BX94" s="122"/>
      <c r="BY94" s="122"/>
      <c r="BZ94" s="122"/>
      <c r="CA94" s="122"/>
      <c r="CB94" s="122"/>
      <c r="CC94" s="122"/>
      <c r="CD94" s="122"/>
      <c r="CE94" s="122"/>
      <c r="CF94" s="122"/>
      <c r="CG94" s="122"/>
      <c r="CH94" s="122"/>
      <c r="CI94" s="122"/>
      <c r="CJ94" s="122"/>
      <c r="CK94" s="122"/>
      <c r="CL94" s="122"/>
      <c r="CM94" s="122"/>
      <c r="CN94" s="122"/>
      <c r="CO94" s="122"/>
    </row>
    <row r="95" spans="1:1024" s="121" customFormat="1" x14ac:dyDescent="0.2">
      <c r="D95" s="5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  <c r="AM95" s="122"/>
      <c r="AN95" s="122"/>
      <c r="AO95" s="122"/>
      <c r="AP95" s="122"/>
      <c r="AQ95" s="122"/>
      <c r="AR95" s="122"/>
      <c r="AS95" s="122"/>
      <c r="AT95" s="122"/>
      <c r="AU95" s="122"/>
      <c r="AV95" s="122"/>
      <c r="AW95" s="122"/>
      <c r="AX95" s="122"/>
      <c r="AY95" s="122"/>
      <c r="AZ95" s="122"/>
      <c r="BA95" s="122"/>
      <c r="BB95" s="122"/>
      <c r="BC95" s="122"/>
      <c r="BD95" s="122"/>
      <c r="BE95" s="122"/>
      <c r="BF95" s="122"/>
      <c r="BG95" s="122"/>
      <c r="BH95" s="122"/>
      <c r="BI95" s="122"/>
      <c r="BJ95" s="122"/>
      <c r="BK95" s="122"/>
      <c r="BL95" s="122"/>
      <c r="BM95" s="122"/>
      <c r="BN95" s="122"/>
      <c r="BO95" s="122"/>
      <c r="BP95" s="122"/>
      <c r="BQ95" s="122"/>
      <c r="BR95" s="122"/>
      <c r="BS95" s="122"/>
      <c r="BT95" s="122"/>
      <c r="BU95" s="122"/>
      <c r="BV95" s="122"/>
      <c r="BW95" s="122"/>
      <c r="BX95" s="122"/>
      <c r="BY95" s="122"/>
      <c r="BZ95" s="122"/>
      <c r="CA95" s="122"/>
      <c r="CB95" s="122"/>
      <c r="CC95" s="122"/>
      <c r="CD95" s="122"/>
      <c r="CE95" s="122"/>
      <c r="CF95" s="122"/>
      <c r="CG95" s="122"/>
      <c r="CH95" s="122"/>
      <c r="CI95" s="122"/>
      <c r="CJ95" s="122"/>
      <c r="CK95" s="122"/>
      <c r="CL95" s="122"/>
      <c r="CM95" s="122"/>
      <c r="CN95" s="122"/>
      <c r="CO95" s="122"/>
    </row>
    <row r="96" spans="1:1024" s="121" customFormat="1" x14ac:dyDescent="0.2">
      <c r="D96" s="5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  <c r="AP96" s="122"/>
      <c r="AQ96" s="122"/>
      <c r="AR96" s="122"/>
      <c r="AS96" s="122"/>
      <c r="AT96" s="122"/>
      <c r="AU96" s="122"/>
      <c r="AV96" s="122"/>
      <c r="AW96" s="122"/>
      <c r="AX96" s="122"/>
      <c r="AY96" s="122"/>
      <c r="AZ96" s="122"/>
      <c r="BA96" s="122"/>
      <c r="BB96" s="122"/>
      <c r="BC96" s="122"/>
      <c r="BD96" s="122"/>
      <c r="BE96" s="122"/>
      <c r="BF96" s="122"/>
      <c r="BG96" s="122"/>
      <c r="BH96" s="122"/>
      <c r="BI96" s="122"/>
      <c r="BJ96" s="122"/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2"/>
      <c r="BW96" s="122"/>
      <c r="BX96" s="122"/>
      <c r="BY96" s="122"/>
      <c r="BZ96" s="122"/>
      <c r="CA96" s="122"/>
      <c r="CB96" s="122"/>
      <c r="CC96" s="122"/>
      <c r="CD96" s="122"/>
      <c r="CE96" s="122"/>
      <c r="CF96" s="122"/>
      <c r="CG96" s="122"/>
      <c r="CH96" s="122"/>
      <c r="CI96" s="122"/>
      <c r="CJ96" s="122"/>
      <c r="CK96" s="122"/>
      <c r="CL96" s="122"/>
      <c r="CM96" s="122"/>
      <c r="CN96" s="122"/>
      <c r="CO96" s="122"/>
    </row>
    <row r="97" spans="4:93" s="121" customFormat="1" x14ac:dyDescent="0.2">
      <c r="D97" s="5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122"/>
      <c r="AO97" s="122"/>
      <c r="AP97" s="122"/>
      <c r="AQ97" s="122"/>
      <c r="AR97" s="122"/>
      <c r="AS97" s="122"/>
      <c r="AT97" s="122"/>
      <c r="AU97" s="122"/>
      <c r="AV97" s="122"/>
      <c r="AW97" s="122"/>
      <c r="AX97" s="122"/>
      <c r="AY97" s="122"/>
      <c r="AZ97" s="122"/>
      <c r="BA97" s="122"/>
      <c r="BB97" s="122"/>
      <c r="BC97" s="122"/>
      <c r="BD97" s="122"/>
      <c r="BE97" s="122"/>
      <c r="BF97" s="122"/>
      <c r="BG97" s="122"/>
      <c r="BH97" s="122"/>
      <c r="BI97" s="122"/>
      <c r="BJ97" s="122"/>
      <c r="BK97" s="122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/>
      <c r="BV97" s="122"/>
      <c r="BW97" s="122"/>
      <c r="BX97" s="122"/>
      <c r="BY97" s="122"/>
      <c r="BZ97" s="122"/>
      <c r="CA97" s="122"/>
      <c r="CB97" s="122"/>
      <c r="CC97" s="122"/>
      <c r="CD97" s="122"/>
      <c r="CE97" s="122"/>
      <c r="CF97" s="122"/>
      <c r="CG97" s="122"/>
      <c r="CH97" s="122"/>
      <c r="CI97" s="122"/>
      <c r="CJ97" s="122"/>
      <c r="CK97" s="122"/>
      <c r="CL97" s="122"/>
      <c r="CM97" s="122"/>
      <c r="CN97" s="122"/>
      <c r="CO97" s="122"/>
    </row>
    <row r="98" spans="4:93" s="121" customFormat="1" x14ac:dyDescent="0.2">
      <c r="D98" s="5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22"/>
      <c r="AN98" s="122"/>
      <c r="AO98" s="122"/>
      <c r="AP98" s="122"/>
      <c r="AQ98" s="122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F98" s="122"/>
      <c r="BG98" s="122"/>
      <c r="BH98" s="122"/>
      <c r="BI98" s="122"/>
      <c r="BJ98" s="122"/>
      <c r="BK98" s="122"/>
      <c r="BL98" s="122"/>
      <c r="BM98" s="122"/>
      <c r="BN98" s="122"/>
      <c r="BO98" s="122"/>
      <c r="BP98" s="122"/>
      <c r="BQ98" s="122"/>
      <c r="BR98" s="122"/>
      <c r="BS98" s="122"/>
      <c r="BT98" s="122"/>
      <c r="BU98" s="122"/>
      <c r="BV98" s="122"/>
      <c r="BW98" s="122"/>
      <c r="BX98" s="122"/>
      <c r="BY98" s="122"/>
      <c r="BZ98" s="122"/>
      <c r="CA98" s="122"/>
      <c r="CB98" s="122"/>
      <c r="CC98" s="122"/>
      <c r="CD98" s="122"/>
      <c r="CE98" s="122"/>
      <c r="CF98" s="122"/>
      <c r="CG98" s="122"/>
      <c r="CH98" s="122"/>
      <c r="CI98" s="122"/>
      <c r="CJ98" s="122"/>
      <c r="CK98" s="122"/>
      <c r="CL98" s="122"/>
      <c r="CM98" s="122"/>
      <c r="CN98" s="122"/>
      <c r="CO98" s="122"/>
    </row>
    <row r="99" spans="4:93" s="121" customFormat="1" x14ac:dyDescent="0.2">
      <c r="D99" s="5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22"/>
      <c r="AO99" s="122"/>
      <c r="AP99" s="122"/>
      <c r="AQ99" s="122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  <c r="BF99" s="122"/>
      <c r="BG99" s="122"/>
      <c r="BH99" s="122"/>
      <c r="BI99" s="122"/>
      <c r="BJ99" s="122"/>
      <c r="BK99" s="122"/>
      <c r="BL99" s="122"/>
      <c r="BM99" s="122"/>
      <c r="BN99" s="122"/>
      <c r="BO99" s="122"/>
      <c r="BP99" s="122"/>
      <c r="BQ99" s="122"/>
      <c r="BR99" s="122"/>
      <c r="BS99" s="122"/>
      <c r="BT99" s="122"/>
      <c r="BU99" s="122"/>
      <c r="BV99" s="122"/>
      <c r="BW99" s="122"/>
      <c r="BX99" s="122"/>
      <c r="BY99" s="122"/>
      <c r="BZ99" s="122"/>
      <c r="CA99" s="122"/>
      <c r="CB99" s="122"/>
      <c r="CC99" s="122"/>
      <c r="CD99" s="122"/>
      <c r="CE99" s="122"/>
      <c r="CF99" s="122"/>
      <c r="CG99" s="122"/>
      <c r="CH99" s="122"/>
      <c r="CI99" s="122"/>
      <c r="CJ99" s="122"/>
      <c r="CK99" s="122"/>
      <c r="CL99" s="122"/>
      <c r="CM99" s="122"/>
      <c r="CN99" s="122"/>
      <c r="CO99" s="122"/>
    </row>
    <row r="100" spans="4:93" s="121" customFormat="1" x14ac:dyDescent="0.2">
      <c r="D100" s="5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  <c r="AV100" s="122"/>
      <c r="AW100" s="122"/>
      <c r="AX100" s="122"/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122"/>
      <c r="BI100" s="122"/>
      <c r="BJ100" s="122"/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2"/>
      <c r="BW100" s="122"/>
      <c r="BX100" s="122"/>
      <c r="BY100" s="122"/>
      <c r="BZ100" s="122"/>
      <c r="CA100" s="122"/>
      <c r="CB100" s="122"/>
      <c r="CC100" s="122"/>
      <c r="CD100" s="122"/>
      <c r="CE100" s="122"/>
      <c r="CF100" s="122"/>
      <c r="CG100" s="122"/>
      <c r="CH100" s="122"/>
      <c r="CI100" s="122"/>
      <c r="CJ100" s="122"/>
      <c r="CK100" s="122"/>
      <c r="CL100" s="122"/>
      <c r="CM100" s="122"/>
      <c r="CN100" s="122"/>
      <c r="CO100" s="122"/>
    </row>
    <row r="101" spans="4:93" s="121" customFormat="1" x14ac:dyDescent="0.2">
      <c r="D101" s="5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122"/>
      <c r="AR101" s="122"/>
      <c r="AS101" s="122"/>
      <c r="AT101" s="122"/>
      <c r="AU101" s="122"/>
      <c r="AV101" s="122"/>
      <c r="AW101" s="122"/>
      <c r="AX101" s="122"/>
      <c r="AY101" s="122"/>
      <c r="AZ101" s="122"/>
      <c r="BA101" s="122"/>
      <c r="BB101" s="122"/>
      <c r="BC101" s="122"/>
      <c r="BD101" s="122"/>
      <c r="BE101" s="122"/>
      <c r="BF101" s="122"/>
      <c r="BG101" s="122"/>
      <c r="BH101" s="122"/>
      <c r="BI101" s="122"/>
      <c r="BJ101" s="122"/>
      <c r="BK101" s="122"/>
      <c r="BL101" s="122"/>
      <c r="BM101" s="122"/>
      <c r="BN101" s="122"/>
      <c r="BO101" s="122"/>
      <c r="BP101" s="122"/>
      <c r="BQ101" s="122"/>
      <c r="BR101" s="122"/>
      <c r="BS101" s="122"/>
      <c r="BT101" s="122"/>
      <c r="BU101" s="122"/>
      <c r="BV101" s="122"/>
      <c r="BW101" s="122"/>
      <c r="BX101" s="122"/>
      <c r="BY101" s="122"/>
      <c r="BZ101" s="122"/>
      <c r="CA101" s="122"/>
      <c r="CB101" s="122"/>
      <c r="CC101" s="122"/>
      <c r="CD101" s="122"/>
      <c r="CE101" s="122"/>
      <c r="CF101" s="122"/>
      <c r="CG101" s="122"/>
      <c r="CH101" s="122"/>
      <c r="CI101" s="122"/>
      <c r="CJ101" s="122"/>
      <c r="CK101" s="122"/>
      <c r="CL101" s="122"/>
      <c r="CM101" s="122"/>
      <c r="CN101" s="122"/>
      <c r="CO101" s="122"/>
    </row>
    <row r="102" spans="4:93" s="121" customFormat="1" x14ac:dyDescent="0.2">
      <c r="D102" s="5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  <c r="AX102" s="122"/>
      <c r="AY102" s="122"/>
      <c r="AZ102" s="122"/>
      <c r="BA102" s="122"/>
      <c r="BB102" s="122"/>
      <c r="BC102" s="122"/>
      <c r="BD102" s="122"/>
      <c r="BE102" s="122"/>
      <c r="BF102" s="122"/>
      <c r="BG102" s="122"/>
      <c r="BH102" s="122"/>
      <c r="BI102" s="122"/>
      <c r="BJ102" s="122"/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2"/>
      <c r="BY102" s="122"/>
      <c r="BZ102" s="122"/>
      <c r="CA102" s="122"/>
      <c r="CB102" s="122"/>
      <c r="CC102" s="122"/>
      <c r="CD102" s="122"/>
      <c r="CE102" s="122"/>
      <c r="CF102" s="122"/>
      <c r="CG102" s="122"/>
      <c r="CH102" s="122"/>
      <c r="CI102" s="122"/>
      <c r="CJ102" s="122"/>
      <c r="CK102" s="122"/>
      <c r="CL102" s="122"/>
      <c r="CM102" s="122"/>
      <c r="CN102" s="122"/>
      <c r="CO102" s="122"/>
    </row>
    <row r="103" spans="4:93" s="121" customFormat="1" x14ac:dyDescent="0.2">
      <c r="D103" s="5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2"/>
      <c r="AZ103" s="122"/>
      <c r="BA103" s="122"/>
      <c r="BB103" s="122"/>
      <c r="BC103" s="122"/>
      <c r="BD103" s="122"/>
      <c r="BE103" s="122"/>
      <c r="BF103" s="122"/>
      <c r="BG103" s="122"/>
      <c r="BH103" s="122"/>
      <c r="BI103" s="122"/>
      <c r="BJ103" s="122"/>
      <c r="BK103" s="122"/>
      <c r="BL103" s="122"/>
      <c r="BM103" s="122"/>
      <c r="BN103" s="122"/>
      <c r="BO103" s="122"/>
      <c r="BP103" s="122"/>
      <c r="BQ103" s="122"/>
      <c r="BR103" s="122"/>
      <c r="BS103" s="122"/>
      <c r="BT103" s="122"/>
      <c r="BU103" s="122"/>
      <c r="BV103" s="122"/>
      <c r="BW103" s="122"/>
      <c r="BX103" s="122"/>
      <c r="BY103" s="122"/>
      <c r="BZ103" s="122"/>
      <c r="CA103" s="122"/>
      <c r="CB103" s="122"/>
      <c r="CC103" s="122"/>
      <c r="CD103" s="122"/>
      <c r="CE103" s="122"/>
      <c r="CF103" s="122"/>
      <c r="CG103" s="122"/>
      <c r="CH103" s="122"/>
      <c r="CI103" s="122"/>
      <c r="CJ103" s="122"/>
      <c r="CK103" s="122"/>
      <c r="CL103" s="122"/>
      <c r="CM103" s="122"/>
      <c r="CN103" s="122"/>
      <c r="CO103" s="122"/>
    </row>
    <row r="104" spans="4:93" s="121" customFormat="1" x14ac:dyDescent="0.2">
      <c r="D104" s="5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22"/>
      <c r="AY104" s="122"/>
      <c r="AZ104" s="122"/>
      <c r="BA104" s="122"/>
      <c r="BB104" s="122"/>
      <c r="BC104" s="122"/>
      <c r="BD104" s="122"/>
      <c r="BE104" s="122"/>
      <c r="BF104" s="122"/>
      <c r="BG104" s="122"/>
      <c r="BH104" s="122"/>
      <c r="BI104" s="122"/>
      <c r="BJ104" s="122"/>
      <c r="BK104" s="122"/>
      <c r="BL104" s="122"/>
      <c r="BM104" s="122"/>
      <c r="BN104" s="122"/>
      <c r="BO104" s="122"/>
      <c r="BP104" s="122"/>
      <c r="BQ104" s="122"/>
      <c r="BR104" s="122"/>
      <c r="BS104" s="122"/>
      <c r="BT104" s="122"/>
      <c r="BU104" s="122"/>
      <c r="BV104" s="122"/>
      <c r="BW104" s="122"/>
      <c r="BX104" s="122"/>
      <c r="BY104" s="122"/>
      <c r="BZ104" s="122"/>
      <c r="CA104" s="122"/>
      <c r="CB104" s="122"/>
      <c r="CC104" s="122"/>
      <c r="CD104" s="122"/>
      <c r="CE104" s="122"/>
      <c r="CF104" s="122"/>
      <c r="CG104" s="122"/>
      <c r="CH104" s="122"/>
      <c r="CI104" s="122"/>
      <c r="CJ104" s="122"/>
      <c r="CK104" s="122"/>
      <c r="CL104" s="122"/>
      <c r="CM104" s="122"/>
      <c r="CN104" s="122"/>
      <c r="CO104" s="122"/>
    </row>
    <row r="105" spans="4:93" s="121" customFormat="1" x14ac:dyDescent="0.2">
      <c r="D105" s="5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2"/>
      <c r="AX105" s="122"/>
      <c r="AY105" s="122"/>
      <c r="AZ105" s="122"/>
      <c r="BA105" s="122"/>
      <c r="BB105" s="122"/>
      <c r="BC105" s="122"/>
      <c r="BD105" s="122"/>
      <c r="BE105" s="122"/>
      <c r="BF105" s="122"/>
      <c r="BG105" s="122"/>
      <c r="BH105" s="122"/>
      <c r="BI105" s="122"/>
      <c r="BJ105" s="122"/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2"/>
      <c r="BX105" s="122"/>
      <c r="BY105" s="122"/>
      <c r="BZ105" s="122"/>
      <c r="CA105" s="122"/>
      <c r="CB105" s="122"/>
      <c r="CC105" s="122"/>
      <c r="CD105" s="122"/>
      <c r="CE105" s="122"/>
      <c r="CF105" s="122"/>
      <c r="CG105" s="122"/>
      <c r="CH105" s="122"/>
      <c r="CI105" s="122"/>
      <c r="CJ105" s="122"/>
      <c r="CK105" s="122"/>
      <c r="CL105" s="122"/>
      <c r="CM105" s="122"/>
      <c r="CN105" s="122"/>
      <c r="CO105" s="122"/>
    </row>
    <row r="106" spans="4:93" s="121" customFormat="1" x14ac:dyDescent="0.2">
      <c r="D106" s="5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  <c r="BE106" s="122"/>
      <c r="BF106" s="122"/>
      <c r="BG106" s="122"/>
      <c r="BH106" s="122"/>
      <c r="BI106" s="122"/>
      <c r="BJ106" s="122"/>
      <c r="BK106" s="122"/>
      <c r="BL106" s="122"/>
      <c r="BM106" s="122"/>
      <c r="BN106" s="122"/>
      <c r="BO106" s="122"/>
      <c r="BP106" s="122"/>
      <c r="BQ106" s="122"/>
      <c r="BR106" s="122"/>
      <c r="BS106" s="122"/>
      <c r="BT106" s="122"/>
      <c r="BU106" s="122"/>
      <c r="BV106" s="122"/>
      <c r="BW106" s="122"/>
      <c r="BX106" s="122"/>
      <c r="BY106" s="122"/>
      <c r="BZ106" s="122"/>
      <c r="CA106" s="122"/>
      <c r="CB106" s="122"/>
      <c r="CC106" s="122"/>
      <c r="CD106" s="122"/>
      <c r="CE106" s="122"/>
      <c r="CF106" s="122"/>
      <c r="CG106" s="122"/>
      <c r="CH106" s="122"/>
      <c r="CI106" s="122"/>
      <c r="CJ106" s="122"/>
      <c r="CK106" s="122"/>
      <c r="CL106" s="122"/>
      <c r="CM106" s="122"/>
      <c r="CN106" s="122"/>
      <c r="CO106" s="122"/>
    </row>
    <row r="107" spans="4:93" s="121" customFormat="1" x14ac:dyDescent="0.2">
      <c r="D107" s="5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2"/>
      <c r="AW107" s="122"/>
      <c r="AX107" s="122"/>
      <c r="AY107" s="122"/>
      <c r="AZ107" s="122"/>
      <c r="BA107" s="122"/>
      <c r="BB107" s="122"/>
      <c r="BC107" s="122"/>
      <c r="BD107" s="122"/>
      <c r="BE107" s="122"/>
      <c r="BF107" s="122"/>
      <c r="BG107" s="122"/>
      <c r="BH107" s="122"/>
      <c r="BI107" s="122"/>
      <c r="BJ107" s="122"/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22"/>
      <c r="BU107" s="122"/>
      <c r="BV107" s="122"/>
      <c r="BW107" s="122"/>
      <c r="BX107" s="122"/>
      <c r="BY107" s="122"/>
      <c r="BZ107" s="122"/>
      <c r="CA107" s="122"/>
      <c r="CB107" s="122"/>
      <c r="CC107" s="122"/>
      <c r="CD107" s="122"/>
      <c r="CE107" s="122"/>
      <c r="CF107" s="122"/>
      <c r="CG107" s="122"/>
      <c r="CH107" s="122"/>
      <c r="CI107" s="122"/>
      <c r="CJ107" s="122"/>
      <c r="CK107" s="122"/>
      <c r="CL107" s="122"/>
      <c r="CM107" s="122"/>
      <c r="CN107" s="122"/>
      <c r="CO107" s="122"/>
    </row>
    <row r="108" spans="4:93" s="121" customFormat="1" x14ac:dyDescent="0.2">
      <c r="D108" s="5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122"/>
      <c r="AR108" s="122"/>
      <c r="AS108" s="122"/>
      <c r="AT108" s="122"/>
      <c r="AU108" s="122"/>
      <c r="AV108" s="122"/>
      <c r="AW108" s="122"/>
      <c r="AX108" s="122"/>
      <c r="AY108" s="122"/>
      <c r="AZ108" s="122"/>
      <c r="BA108" s="122"/>
      <c r="BB108" s="122"/>
      <c r="BC108" s="122"/>
      <c r="BD108" s="122"/>
      <c r="BE108" s="122"/>
      <c r="BF108" s="122"/>
      <c r="BG108" s="122"/>
      <c r="BH108" s="122"/>
      <c r="BI108" s="122"/>
      <c r="BJ108" s="122"/>
      <c r="BK108" s="122"/>
      <c r="BL108" s="122"/>
      <c r="BM108" s="122"/>
      <c r="BN108" s="122"/>
      <c r="BO108" s="122"/>
      <c r="BP108" s="122"/>
      <c r="BQ108" s="122"/>
      <c r="BR108" s="122"/>
      <c r="BS108" s="122"/>
      <c r="BT108" s="122"/>
      <c r="BU108" s="122"/>
      <c r="BV108" s="122"/>
      <c r="BW108" s="122"/>
      <c r="BX108" s="122"/>
      <c r="BY108" s="122"/>
      <c r="BZ108" s="122"/>
      <c r="CA108" s="122"/>
      <c r="CB108" s="122"/>
      <c r="CC108" s="122"/>
      <c r="CD108" s="122"/>
      <c r="CE108" s="122"/>
      <c r="CF108" s="122"/>
      <c r="CG108" s="122"/>
      <c r="CH108" s="122"/>
      <c r="CI108" s="122"/>
      <c r="CJ108" s="122"/>
      <c r="CK108" s="122"/>
      <c r="CL108" s="122"/>
      <c r="CM108" s="122"/>
      <c r="CN108" s="122"/>
      <c r="CO108" s="122"/>
    </row>
    <row r="109" spans="4:93" s="121" customFormat="1" x14ac:dyDescent="0.2">
      <c r="D109" s="5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122"/>
      <c r="AS109" s="122"/>
      <c r="AT109" s="122"/>
      <c r="AU109" s="122"/>
      <c r="AV109" s="122"/>
      <c r="AW109" s="122"/>
      <c r="AX109" s="122"/>
      <c r="AY109" s="122"/>
      <c r="AZ109" s="122"/>
      <c r="BA109" s="122"/>
      <c r="BB109" s="122"/>
      <c r="BC109" s="122"/>
      <c r="BD109" s="122"/>
      <c r="BE109" s="122"/>
      <c r="BF109" s="122"/>
      <c r="BG109" s="122"/>
      <c r="BH109" s="122"/>
      <c r="BI109" s="122"/>
      <c r="BJ109" s="122"/>
      <c r="BK109" s="122"/>
      <c r="BL109" s="122"/>
      <c r="BM109" s="122"/>
      <c r="BN109" s="122"/>
      <c r="BO109" s="122"/>
      <c r="BP109" s="122"/>
      <c r="BQ109" s="122"/>
      <c r="BR109" s="122"/>
      <c r="BS109" s="122"/>
      <c r="BT109" s="122"/>
      <c r="BU109" s="122"/>
      <c r="BV109" s="122"/>
      <c r="BW109" s="122"/>
      <c r="BX109" s="122"/>
      <c r="BY109" s="122"/>
      <c r="BZ109" s="122"/>
      <c r="CA109" s="122"/>
      <c r="CB109" s="122"/>
      <c r="CC109" s="122"/>
      <c r="CD109" s="122"/>
      <c r="CE109" s="122"/>
      <c r="CF109" s="122"/>
      <c r="CG109" s="122"/>
      <c r="CH109" s="122"/>
      <c r="CI109" s="122"/>
      <c r="CJ109" s="122"/>
      <c r="CK109" s="122"/>
      <c r="CL109" s="122"/>
      <c r="CM109" s="122"/>
      <c r="CN109" s="122"/>
      <c r="CO109" s="122"/>
    </row>
    <row r="110" spans="4:93" s="121" customFormat="1" x14ac:dyDescent="0.2">
      <c r="D110" s="5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122"/>
      <c r="AR110" s="122"/>
      <c r="AS110" s="122"/>
      <c r="AT110" s="122"/>
      <c r="AU110" s="122"/>
      <c r="AV110" s="122"/>
      <c r="AW110" s="122"/>
      <c r="AX110" s="122"/>
      <c r="AY110" s="122"/>
      <c r="AZ110" s="122"/>
      <c r="BA110" s="122"/>
      <c r="BB110" s="122"/>
      <c r="BC110" s="122"/>
      <c r="BD110" s="122"/>
      <c r="BE110" s="122"/>
      <c r="BF110" s="122"/>
      <c r="BG110" s="122"/>
      <c r="BH110" s="122"/>
      <c r="BI110" s="122"/>
      <c r="BJ110" s="122"/>
      <c r="BK110" s="122"/>
      <c r="BL110" s="122"/>
      <c r="BM110" s="122"/>
      <c r="BN110" s="122"/>
      <c r="BO110" s="122"/>
      <c r="BP110" s="122"/>
      <c r="BQ110" s="122"/>
      <c r="BR110" s="122"/>
      <c r="BS110" s="122"/>
      <c r="BT110" s="122"/>
      <c r="BU110" s="122"/>
      <c r="BV110" s="122"/>
      <c r="BW110" s="122"/>
      <c r="BX110" s="122"/>
      <c r="BY110" s="122"/>
      <c r="BZ110" s="122"/>
      <c r="CA110" s="122"/>
      <c r="CB110" s="122"/>
      <c r="CC110" s="122"/>
      <c r="CD110" s="122"/>
      <c r="CE110" s="122"/>
      <c r="CF110" s="122"/>
      <c r="CG110" s="122"/>
      <c r="CH110" s="122"/>
      <c r="CI110" s="122"/>
      <c r="CJ110" s="122"/>
      <c r="CK110" s="122"/>
      <c r="CL110" s="122"/>
      <c r="CM110" s="122"/>
      <c r="CN110" s="122"/>
      <c r="CO110" s="122"/>
    </row>
    <row r="111" spans="4:93" s="121" customFormat="1" x14ac:dyDescent="0.2">
      <c r="D111" s="5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2"/>
      <c r="CA111" s="122"/>
      <c r="CB111" s="122"/>
      <c r="CC111" s="122"/>
      <c r="CD111" s="122"/>
      <c r="CE111" s="122"/>
      <c r="CF111" s="122"/>
      <c r="CG111" s="122"/>
      <c r="CH111" s="122"/>
      <c r="CI111" s="122"/>
      <c r="CJ111" s="122"/>
      <c r="CK111" s="122"/>
      <c r="CL111" s="122"/>
      <c r="CM111" s="122"/>
      <c r="CN111" s="122"/>
      <c r="CO111" s="122"/>
    </row>
    <row r="112" spans="4:93" s="121" customFormat="1" x14ac:dyDescent="0.2">
      <c r="D112" s="5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122"/>
      <c r="AT112" s="122"/>
      <c r="AU112" s="122"/>
      <c r="AV112" s="122"/>
      <c r="AW112" s="122"/>
      <c r="AX112" s="122"/>
      <c r="AY112" s="122"/>
      <c r="AZ112" s="122"/>
      <c r="BA112" s="122"/>
      <c r="BB112" s="122"/>
      <c r="BC112" s="122"/>
      <c r="BD112" s="122"/>
      <c r="BE112" s="122"/>
      <c r="BF112" s="122"/>
      <c r="BG112" s="122"/>
      <c r="BH112" s="122"/>
      <c r="BI112" s="122"/>
      <c r="BJ112" s="122"/>
      <c r="BK112" s="122"/>
      <c r="BL112" s="122"/>
      <c r="BM112" s="122"/>
      <c r="BN112" s="122"/>
      <c r="BO112" s="122"/>
      <c r="BP112" s="122"/>
      <c r="BQ112" s="122"/>
      <c r="BR112" s="122"/>
      <c r="BS112" s="122"/>
      <c r="BT112" s="122"/>
      <c r="BU112" s="122"/>
      <c r="BV112" s="122"/>
      <c r="BW112" s="122"/>
      <c r="BX112" s="122"/>
      <c r="BY112" s="122"/>
      <c r="BZ112" s="122"/>
      <c r="CA112" s="122"/>
      <c r="CB112" s="122"/>
      <c r="CC112" s="122"/>
      <c r="CD112" s="122"/>
      <c r="CE112" s="122"/>
      <c r="CF112" s="122"/>
      <c r="CG112" s="122"/>
      <c r="CH112" s="122"/>
      <c r="CI112" s="122"/>
      <c r="CJ112" s="122"/>
      <c r="CK112" s="122"/>
      <c r="CL112" s="122"/>
      <c r="CM112" s="122"/>
      <c r="CN112" s="122"/>
      <c r="CO112" s="122"/>
    </row>
    <row r="113" spans="4:93" s="121" customFormat="1" x14ac:dyDescent="0.2">
      <c r="D113" s="5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  <c r="BA113" s="122"/>
      <c r="BB113" s="122"/>
      <c r="BC113" s="122"/>
      <c r="BD113" s="122"/>
      <c r="BE113" s="122"/>
      <c r="BF113" s="122"/>
      <c r="BG113" s="122"/>
      <c r="BH113" s="122"/>
      <c r="BI113" s="122"/>
      <c r="BJ113" s="122"/>
      <c r="BK113" s="122"/>
      <c r="BL113" s="122"/>
      <c r="BM113" s="122"/>
      <c r="BN113" s="122"/>
      <c r="BO113" s="122"/>
      <c r="BP113" s="122"/>
      <c r="BQ113" s="122"/>
      <c r="BR113" s="122"/>
      <c r="BS113" s="122"/>
      <c r="BT113" s="122"/>
      <c r="BU113" s="122"/>
      <c r="BV113" s="122"/>
      <c r="BW113" s="122"/>
      <c r="BX113" s="122"/>
      <c r="BY113" s="122"/>
      <c r="BZ113" s="122"/>
      <c r="CA113" s="122"/>
      <c r="CB113" s="122"/>
      <c r="CC113" s="122"/>
      <c r="CD113" s="122"/>
      <c r="CE113" s="122"/>
      <c r="CF113" s="122"/>
      <c r="CG113" s="122"/>
      <c r="CH113" s="122"/>
      <c r="CI113" s="122"/>
      <c r="CJ113" s="122"/>
      <c r="CK113" s="122"/>
      <c r="CL113" s="122"/>
      <c r="CM113" s="122"/>
      <c r="CN113" s="122"/>
      <c r="CO113" s="122"/>
    </row>
    <row r="114" spans="4:93" s="121" customFormat="1" x14ac:dyDescent="0.2">
      <c r="D114" s="5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  <c r="AR114" s="122"/>
      <c r="AS114" s="122"/>
      <c r="AT114" s="122"/>
      <c r="AU114" s="122"/>
      <c r="AV114" s="122"/>
      <c r="AW114" s="122"/>
      <c r="AX114" s="122"/>
      <c r="AY114" s="122"/>
      <c r="AZ114" s="122"/>
      <c r="BA114" s="122"/>
      <c r="BB114" s="122"/>
      <c r="BC114" s="122"/>
      <c r="BD114" s="122"/>
      <c r="BE114" s="122"/>
      <c r="BF114" s="122"/>
      <c r="BG114" s="122"/>
      <c r="BH114" s="122"/>
      <c r="BI114" s="122"/>
      <c r="BJ114" s="122"/>
      <c r="BK114" s="122"/>
      <c r="BL114" s="122"/>
      <c r="BM114" s="122"/>
      <c r="BN114" s="122"/>
      <c r="BO114" s="122"/>
      <c r="BP114" s="122"/>
      <c r="BQ114" s="122"/>
      <c r="BR114" s="122"/>
      <c r="BS114" s="122"/>
      <c r="BT114" s="122"/>
      <c r="BU114" s="122"/>
      <c r="BV114" s="122"/>
      <c r="BW114" s="122"/>
      <c r="BX114" s="122"/>
      <c r="BY114" s="122"/>
      <c r="BZ114" s="122"/>
      <c r="CA114" s="122"/>
      <c r="CB114" s="122"/>
      <c r="CC114" s="122"/>
      <c r="CD114" s="122"/>
      <c r="CE114" s="122"/>
      <c r="CF114" s="122"/>
      <c r="CG114" s="122"/>
      <c r="CH114" s="122"/>
      <c r="CI114" s="122"/>
      <c r="CJ114" s="122"/>
      <c r="CK114" s="122"/>
      <c r="CL114" s="122"/>
      <c r="CM114" s="122"/>
      <c r="CN114" s="122"/>
      <c r="CO114" s="122"/>
    </row>
    <row r="115" spans="4:93" s="121" customFormat="1" x14ac:dyDescent="0.2">
      <c r="D115" s="5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22"/>
      <c r="AY115" s="122"/>
      <c r="AZ115" s="122"/>
      <c r="BA115" s="122"/>
      <c r="BB115" s="122"/>
      <c r="BC115" s="122"/>
      <c r="BD115" s="122"/>
      <c r="BE115" s="122"/>
      <c r="BF115" s="122"/>
      <c r="BG115" s="122"/>
      <c r="BH115" s="122"/>
      <c r="BI115" s="122"/>
      <c r="BJ115" s="122"/>
      <c r="BK115" s="122"/>
      <c r="BL115" s="122"/>
      <c r="BM115" s="122"/>
      <c r="BN115" s="122"/>
      <c r="BO115" s="122"/>
      <c r="BP115" s="122"/>
      <c r="BQ115" s="122"/>
      <c r="BR115" s="122"/>
      <c r="BS115" s="122"/>
      <c r="BT115" s="122"/>
      <c r="BU115" s="122"/>
      <c r="BV115" s="122"/>
      <c r="BW115" s="122"/>
      <c r="BX115" s="122"/>
      <c r="BY115" s="122"/>
      <c r="BZ115" s="122"/>
      <c r="CA115" s="122"/>
      <c r="CB115" s="122"/>
      <c r="CC115" s="122"/>
      <c r="CD115" s="122"/>
      <c r="CE115" s="122"/>
      <c r="CF115" s="122"/>
      <c r="CG115" s="122"/>
      <c r="CH115" s="122"/>
      <c r="CI115" s="122"/>
      <c r="CJ115" s="122"/>
      <c r="CK115" s="122"/>
      <c r="CL115" s="122"/>
      <c r="CM115" s="122"/>
      <c r="CN115" s="122"/>
      <c r="CO115" s="122"/>
    </row>
    <row r="116" spans="4:93" s="121" customFormat="1" x14ac:dyDescent="0.2">
      <c r="D116" s="5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  <c r="AY116" s="122"/>
      <c r="AZ116" s="122"/>
      <c r="BA116" s="122"/>
      <c r="BB116" s="122"/>
      <c r="BC116" s="122"/>
      <c r="BD116" s="122"/>
      <c r="BE116" s="122"/>
      <c r="BF116" s="122"/>
      <c r="BG116" s="122"/>
      <c r="BH116" s="122"/>
      <c r="BI116" s="122"/>
      <c r="BJ116" s="122"/>
      <c r="BK116" s="122"/>
      <c r="BL116" s="122"/>
      <c r="BM116" s="122"/>
      <c r="BN116" s="122"/>
      <c r="BO116" s="122"/>
      <c r="BP116" s="122"/>
      <c r="BQ116" s="122"/>
      <c r="BR116" s="122"/>
      <c r="BS116" s="122"/>
      <c r="BT116" s="122"/>
      <c r="BU116" s="122"/>
      <c r="BV116" s="122"/>
      <c r="BW116" s="122"/>
      <c r="BX116" s="122"/>
      <c r="BY116" s="122"/>
      <c r="BZ116" s="122"/>
      <c r="CA116" s="122"/>
      <c r="CB116" s="122"/>
      <c r="CC116" s="122"/>
      <c r="CD116" s="122"/>
      <c r="CE116" s="122"/>
      <c r="CF116" s="122"/>
      <c r="CG116" s="122"/>
      <c r="CH116" s="122"/>
      <c r="CI116" s="122"/>
      <c r="CJ116" s="122"/>
      <c r="CK116" s="122"/>
      <c r="CL116" s="122"/>
      <c r="CM116" s="122"/>
      <c r="CN116" s="122"/>
      <c r="CO116" s="122"/>
    </row>
    <row r="117" spans="4:93" s="121" customFormat="1" x14ac:dyDescent="0.2">
      <c r="D117" s="5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2"/>
      <c r="AZ117" s="122"/>
      <c r="BA117" s="122"/>
      <c r="BB117" s="122"/>
      <c r="BC117" s="122"/>
      <c r="BD117" s="122"/>
      <c r="BE117" s="122"/>
      <c r="BF117" s="122"/>
      <c r="BG117" s="122"/>
      <c r="BH117" s="122"/>
      <c r="BI117" s="122"/>
      <c r="BJ117" s="122"/>
      <c r="BK117" s="122"/>
      <c r="BL117" s="122"/>
      <c r="BM117" s="122"/>
      <c r="BN117" s="122"/>
      <c r="BO117" s="122"/>
      <c r="BP117" s="122"/>
      <c r="BQ117" s="122"/>
      <c r="BR117" s="122"/>
      <c r="BS117" s="122"/>
      <c r="BT117" s="122"/>
      <c r="BU117" s="122"/>
      <c r="BV117" s="122"/>
      <c r="BW117" s="122"/>
      <c r="BX117" s="122"/>
      <c r="BY117" s="122"/>
      <c r="BZ117" s="122"/>
      <c r="CA117" s="122"/>
      <c r="CB117" s="122"/>
      <c r="CC117" s="122"/>
      <c r="CD117" s="122"/>
      <c r="CE117" s="122"/>
      <c r="CF117" s="122"/>
      <c r="CG117" s="122"/>
      <c r="CH117" s="122"/>
      <c r="CI117" s="122"/>
      <c r="CJ117" s="122"/>
      <c r="CK117" s="122"/>
      <c r="CL117" s="122"/>
      <c r="CM117" s="122"/>
      <c r="CN117" s="122"/>
      <c r="CO117" s="122"/>
    </row>
    <row r="118" spans="4:93" s="121" customFormat="1" x14ac:dyDescent="0.2">
      <c r="D118" s="5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2"/>
      <c r="AX118" s="122"/>
      <c r="AY118" s="122"/>
      <c r="AZ118" s="122"/>
      <c r="BA118" s="122"/>
      <c r="BB118" s="122"/>
      <c r="BC118" s="122"/>
      <c r="BD118" s="122"/>
      <c r="BE118" s="122"/>
      <c r="BF118" s="122"/>
      <c r="BG118" s="122"/>
      <c r="BH118" s="122"/>
      <c r="BI118" s="122"/>
      <c r="BJ118" s="122"/>
      <c r="BK118" s="122"/>
      <c r="BL118" s="122"/>
      <c r="BM118" s="122"/>
      <c r="BN118" s="122"/>
      <c r="BO118" s="122"/>
      <c r="BP118" s="122"/>
      <c r="BQ118" s="122"/>
      <c r="BR118" s="122"/>
      <c r="BS118" s="122"/>
      <c r="BT118" s="122"/>
      <c r="BU118" s="122"/>
      <c r="BV118" s="122"/>
      <c r="BW118" s="122"/>
      <c r="BX118" s="122"/>
      <c r="BY118" s="122"/>
      <c r="BZ118" s="122"/>
      <c r="CA118" s="122"/>
      <c r="CB118" s="122"/>
      <c r="CC118" s="122"/>
      <c r="CD118" s="122"/>
      <c r="CE118" s="122"/>
      <c r="CF118" s="122"/>
      <c r="CG118" s="122"/>
      <c r="CH118" s="122"/>
      <c r="CI118" s="122"/>
      <c r="CJ118" s="122"/>
      <c r="CK118" s="122"/>
      <c r="CL118" s="122"/>
      <c r="CM118" s="122"/>
      <c r="CN118" s="122"/>
      <c r="CO118" s="122"/>
    </row>
    <row r="119" spans="4:93" s="121" customFormat="1" x14ac:dyDescent="0.2">
      <c r="D119" s="5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2"/>
      <c r="AW119" s="122"/>
      <c r="AX119" s="122"/>
      <c r="AY119" s="122"/>
      <c r="AZ119" s="122"/>
      <c r="BA119" s="122"/>
      <c r="BB119" s="122"/>
      <c r="BC119" s="122"/>
      <c r="BD119" s="122"/>
      <c r="BE119" s="122"/>
      <c r="BF119" s="122"/>
      <c r="BG119" s="122"/>
      <c r="BH119" s="122"/>
      <c r="BI119" s="122"/>
      <c r="BJ119" s="122"/>
      <c r="BK119" s="122"/>
      <c r="BL119" s="122"/>
      <c r="BM119" s="122"/>
      <c r="BN119" s="122"/>
      <c r="BO119" s="122"/>
      <c r="BP119" s="122"/>
      <c r="BQ119" s="122"/>
      <c r="BR119" s="122"/>
      <c r="BS119" s="122"/>
      <c r="BT119" s="122"/>
      <c r="BU119" s="122"/>
      <c r="BV119" s="122"/>
      <c r="BW119" s="122"/>
      <c r="BX119" s="122"/>
      <c r="BY119" s="122"/>
      <c r="BZ119" s="122"/>
      <c r="CA119" s="122"/>
      <c r="CB119" s="122"/>
      <c r="CC119" s="122"/>
      <c r="CD119" s="122"/>
      <c r="CE119" s="122"/>
      <c r="CF119" s="122"/>
      <c r="CG119" s="122"/>
      <c r="CH119" s="122"/>
      <c r="CI119" s="122"/>
      <c r="CJ119" s="122"/>
      <c r="CK119" s="122"/>
      <c r="CL119" s="122"/>
      <c r="CM119" s="122"/>
      <c r="CN119" s="122"/>
      <c r="CO119" s="122"/>
    </row>
    <row r="120" spans="4:93" s="121" customFormat="1" x14ac:dyDescent="0.2">
      <c r="D120" s="5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122"/>
      <c r="AR120" s="122"/>
      <c r="AS120" s="122"/>
      <c r="AT120" s="122"/>
      <c r="AU120" s="122"/>
      <c r="AV120" s="122"/>
      <c r="AW120" s="122"/>
      <c r="AX120" s="122"/>
      <c r="AY120" s="122"/>
      <c r="AZ120" s="122"/>
      <c r="BA120" s="122"/>
      <c r="BB120" s="122"/>
      <c r="BC120" s="122"/>
      <c r="BD120" s="122"/>
      <c r="BE120" s="122"/>
      <c r="BF120" s="122"/>
      <c r="BG120" s="122"/>
      <c r="BH120" s="122"/>
      <c r="BI120" s="122"/>
      <c r="BJ120" s="122"/>
      <c r="BK120" s="122"/>
      <c r="BL120" s="122"/>
      <c r="BM120" s="122"/>
      <c r="BN120" s="122"/>
      <c r="BO120" s="122"/>
      <c r="BP120" s="122"/>
      <c r="BQ120" s="122"/>
      <c r="BR120" s="122"/>
      <c r="BS120" s="122"/>
      <c r="BT120" s="122"/>
      <c r="BU120" s="122"/>
      <c r="BV120" s="122"/>
      <c r="BW120" s="122"/>
      <c r="BX120" s="122"/>
      <c r="BY120" s="122"/>
      <c r="BZ120" s="122"/>
      <c r="CA120" s="122"/>
      <c r="CB120" s="122"/>
      <c r="CC120" s="122"/>
      <c r="CD120" s="122"/>
      <c r="CE120" s="122"/>
      <c r="CF120" s="122"/>
      <c r="CG120" s="122"/>
      <c r="CH120" s="122"/>
      <c r="CI120" s="122"/>
      <c r="CJ120" s="122"/>
      <c r="CK120" s="122"/>
      <c r="CL120" s="122"/>
      <c r="CM120" s="122"/>
      <c r="CN120" s="122"/>
      <c r="CO120" s="122"/>
    </row>
    <row r="121" spans="4:93" s="121" customFormat="1" x14ac:dyDescent="0.2">
      <c r="D121" s="5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122"/>
      <c r="AS121" s="122"/>
      <c r="AT121" s="122"/>
      <c r="AU121" s="122"/>
      <c r="AV121" s="122"/>
      <c r="AW121" s="122"/>
      <c r="AX121" s="122"/>
      <c r="AY121" s="122"/>
      <c r="AZ121" s="122"/>
      <c r="BA121" s="122"/>
      <c r="BB121" s="122"/>
      <c r="BC121" s="122"/>
      <c r="BD121" s="122"/>
      <c r="BE121" s="122"/>
      <c r="BF121" s="122"/>
      <c r="BG121" s="122"/>
      <c r="BH121" s="122"/>
      <c r="BI121" s="122"/>
      <c r="BJ121" s="122"/>
      <c r="BK121" s="122"/>
      <c r="BL121" s="122"/>
      <c r="BM121" s="122"/>
      <c r="BN121" s="122"/>
      <c r="BO121" s="122"/>
      <c r="BP121" s="122"/>
      <c r="BQ121" s="122"/>
      <c r="BR121" s="122"/>
      <c r="BS121" s="122"/>
      <c r="BT121" s="122"/>
      <c r="BU121" s="122"/>
      <c r="BV121" s="122"/>
      <c r="BW121" s="122"/>
      <c r="BX121" s="122"/>
      <c r="BY121" s="122"/>
      <c r="BZ121" s="122"/>
      <c r="CA121" s="122"/>
      <c r="CB121" s="122"/>
      <c r="CC121" s="122"/>
      <c r="CD121" s="122"/>
      <c r="CE121" s="122"/>
      <c r="CF121" s="122"/>
      <c r="CG121" s="122"/>
      <c r="CH121" s="122"/>
      <c r="CI121" s="122"/>
      <c r="CJ121" s="122"/>
      <c r="CK121" s="122"/>
      <c r="CL121" s="122"/>
      <c r="CM121" s="122"/>
      <c r="CN121" s="122"/>
      <c r="CO121" s="122"/>
    </row>
    <row r="122" spans="4:93" s="121" customFormat="1" x14ac:dyDescent="0.2">
      <c r="D122" s="5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122"/>
      <c r="AS122" s="122"/>
      <c r="AT122" s="122"/>
      <c r="AU122" s="122"/>
      <c r="AV122" s="122"/>
      <c r="AW122" s="122"/>
      <c r="AX122" s="122"/>
      <c r="AY122" s="122"/>
      <c r="AZ122" s="122"/>
      <c r="BA122" s="122"/>
      <c r="BB122" s="122"/>
      <c r="BC122" s="122"/>
      <c r="BD122" s="122"/>
      <c r="BE122" s="122"/>
      <c r="BF122" s="122"/>
      <c r="BG122" s="122"/>
      <c r="BH122" s="122"/>
      <c r="BI122" s="122"/>
      <c r="BJ122" s="122"/>
      <c r="BK122" s="122"/>
      <c r="BL122" s="122"/>
      <c r="BM122" s="122"/>
      <c r="BN122" s="122"/>
      <c r="BO122" s="122"/>
      <c r="BP122" s="122"/>
      <c r="BQ122" s="122"/>
      <c r="BR122" s="122"/>
      <c r="BS122" s="122"/>
      <c r="BT122" s="122"/>
      <c r="BU122" s="122"/>
      <c r="BV122" s="122"/>
      <c r="BW122" s="122"/>
      <c r="BX122" s="122"/>
      <c r="BY122" s="122"/>
      <c r="BZ122" s="122"/>
      <c r="CA122" s="122"/>
      <c r="CB122" s="122"/>
      <c r="CC122" s="122"/>
      <c r="CD122" s="122"/>
      <c r="CE122" s="122"/>
      <c r="CF122" s="122"/>
      <c r="CG122" s="122"/>
      <c r="CH122" s="122"/>
      <c r="CI122" s="122"/>
      <c r="CJ122" s="122"/>
      <c r="CK122" s="122"/>
      <c r="CL122" s="122"/>
      <c r="CM122" s="122"/>
      <c r="CN122" s="122"/>
      <c r="CO122" s="122"/>
    </row>
    <row r="123" spans="4:93" s="121" customFormat="1" x14ac:dyDescent="0.2">
      <c r="D123" s="5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2"/>
      <c r="AU123" s="122"/>
      <c r="AV123" s="122"/>
      <c r="AW123" s="122"/>
      <c r="AX123" s="122"/>
      <c r="AY123" s="122"/>
      <c r="AZ123" s="122"/>
      <c r="BA123" s="122"/>
      <c r="BB123" s="122"/>
      <c r="BC123" s="122"/>
      <c r="BD123" s="122"/>
      <c r="BE123" s="122"/>
      <c r="BF123" s="122"/>
      <c r="BG123" s="122"/>
      <c r="BH123" s="122"/>
      <c r="BI123" s="122"/>
      <c r="BJ123" s="122"/>
      <c r="BK123" s="122"/>
      <c r="BL123" s="122"/>
      <c r="BM123" s="122"/>
      <c r="BN123" s="122"/>
      <c r="BO123" s="122"/>
      <c r="BP123" s="122"/>
      <c r="BQ123" s="122"/>
      <c r="BR123" s="122"/>
      <c r="BS123" s="122"/>
      <c r="BT123" s="122"/>
      <c r="BU123" s="122"/>
      <c r="BV123" s="122"/>
      <c r="BW123" s="122"/>
      <c r="BX123" s="122"/>
      <c r="BY123" s="122"/>
      <c r="BZ123" s="122"/>
      <c r="CA123" s="122"/>
      <c r="CB123" s="122"/>
      <c r="CC123" s="122"/>
      <c r="CD123" s="122"/>
      <c r="CE123" s="122"/>
      <c r="CF123" s="122"/>
      <c r="CG123" s="122"/>
      <c r="CH123" s="122"/>
      <c r="CI123" s="122"/>
      <c r="CJ123" s="122"/>
      <c r="CK123" s="122"/>
      <c r="CL123" s="122"/>
      <c r="CM123" s="122"/>
      <c r="CN123" s="122"/>
      <c r="CO123" s="122"/>
    </row>
    <row r="124" spans="4:93" s="121" customFormat="1" x14ac:dyDescent="0.2">
      <c r="D124" s="5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22"/>
      <c r="AO124" s="122"/>
      <c r="AP124" s="122"/>
      <c r="AQ124" s="122"/>
      <c r="AR124" s="122"/>
      <c r="AS124" s="122"/>
      <c r="AT124" s="122"/>
      <c r="AU124" s="122"/>
      <c r="AV124" s="122"/>
      <c r="AW124" s="122"/>
      <c r="AX124" s="122"/>
      <c r="AY124" s="122"/>
      <c r="AZ124" s="122"/>
      <c r="BA124" s="122"/>
      <c r="BB124" s="122"/>
      <c r="BC124" s="122"/>
      <c r="BD124" s="122"/>
      <c r="BE124" s="122"/>
      <c r="BF124" s="122"/>
      <c r="BG124" s="122"/>
      <c r="BH124" s="122"/>
      <c r="BI124" s="122"/>
      <c r="BJ124" s="122"/>
      <c r="BK124" s="122"/>
      <c r="BL124" s="122"/>
      <c r="BM124" s="122"/>
      <c r="BN124" s="122"/>
      <c r="BO124" s="122"/>
      <c r="BP124" s="122"/>
      <c r="BQ124" s="122"/>
      <c r="BR124" s="122"/>
      <c r="BS124" s="122"/>
      <c r="BT124" s="122"/>
      <c r="BU124" s="122"/>
      <c r="BV124" s="122"/>
      <c r="BW124" s="122"/>
      <c r="BX124" s="122"/>
      <c r="BY124" s="122"/>
      <c r="BZ124" s="122"/>
      <c r="CA124" s="122"/>
      <c r="CB124" s="122"/>
      <c r="CC124" s="122"/>
      <c r="CD124" s="122"/>
      <c r="CE124" s="122"/>
      <c r="CF124" s="122"/>
      <c r="CG124" s="122"/>
      <c r="CH124" s="122"/>
      <c r="CI124" s="122"/>
      <c r="CJ124" s="122"/>
      <c r="CK124" s="122"/>
      <c r="CL124" s="122"/>
      <c r="CM124" s="122"/>
      <c r="CN124" s="122"/>
      <c r="CO124" s="122"/>
    </row>
    <row r="125" spans="4:93" s="121" customFormat="1" x14ac:dyDescent="0.2">
      <c r="D125" s="5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22"/>
      <c r="AK125" s="122"/>
      <c r="AL125" s="122"/>
      <c r="AM125" s="122"/>
      <c r="AN125" s="122"/>
      <c r="AO125" s="122"/>
      <c r="AP125" s="122"/>
      <c r="AQ125" s="122"/>
      <c r="AR125" s="122"/>
      <c r="AS125" s="122"/>
      <c r="AT125" s="122"/>
      <c r="AU125" s="122"/>
      <c r="AV125" s="122"/>
      <c r="AW125" s="122"/>
      <c r="AX125" s="122"/>
      <c r="AY125" s="122"/>
      <c r="AZ125" s="122"/>
      <c r="BA125" s="122"/>
      <c r="BB125" s="122"/>
      <c r="BC125" s="122"/>
      <c r="BD125" s="122"/>
      <c r="BE125" s="122"/>
      <c r="BF125" s="122"/>
      <c r="BG125" s="122"/>
      <c r="BH125" s="122"/>
      <c r="BI125" s="122"/>
      <c r="BJ125" s="122"/>
      <c r="BK125" s="122"/>
      <c r="BL125" s="122"/>
      <c r="BM125" s="122"/>
      <c r="BN125" s="122"/>
      <c r="BO125" s="122"/>
      <c r="BP125" s="122"/>
      <c r="BQ125" s="122"/>
      <c r="BR125" s="122"/>
      <c r="BS125" s="122"/>
      <c r="BT125" s="122"/>
      <c r="BU125" s="122"/>
      <c r="BV125" s="122"/>
      <c r="BW125" s="122"/>
      <c r="BX125" s="122"/>
      <c r="BY125" s="122"/>
      <c r="BZ125" s="122"/>
      <c r="CA125" s="122"/>
      <c r="CB125" s="122"/>
      <c r="CC125" s="122"/>
      <c r="CD125" s="122"/>
      <c r="CE125" s="122"/>
      <c r="CF125" s="122"/>
      <c r="CG125" s="122"/>
      <c r="CH125" s="122"/>
      <c r="CI125" s="122"/>
      <c r="CJ125" s="122"/>
      <c r="CK125" s="122"/>
      <c r="CL125" s="122"/>
      <c r="CM125" s="122"/>
      <c r="CN125" s="122"/>
      <c r="CO125" s="122"/>
    </row>
    <row r="126" spans="4:93" s="121" customFormat="1" x14ac:dyDescent="0.2">
      <c r="D126" s="5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122"/>
      <c r="AR126" s="122"/>
      <c r="AS126" s="122"/>
      <c r="AT126" s="122"/>
      <c r="AU126" s="122"/>
      <c r="AV126" s="122"/>
      <c r="AW126" s="122"/>
      <c r="AX126" s="122"/>
      <c r="AY126" s="122"/>
      <c r="AZ126" s="122"/>
      <c r="BA126" s="122"/>
      <c r="BB126" s="122"/>
      <c r="BC126" s="122"/>
      <c r="BD126" s="122"/>
      <c r="BE126" s="122"/>
      <c r="BF126" s="122"/>
      <c r="BG126" s="122"/>
      <c r="BH126" s="122"/>
      <c r="BI126" s="122"/>
      <c r="BJ126" s="122"/>
      <c r="BK126" s="122"/>
      <c r="BL126" s="122"/>
      <c r="BM126" s="122"/>
      <c r="BN126" s="122"/>
      <c r="BO126" s="122"/>
      <c r="BP126" s="122"/>
      <c r="BQ126" s="122"/>
      <c r="BR126" s="122"/>
      <c r="BS126" s="122"/>
      <c r="BT126" s="122"/>
      <c r="BU126" s="122"/>
      <c r="BV126" s="122"/>
      <c r="BW126" s="122"/>
      <c r="BX126" s="122"/>
      <c r="BY126" s="122"/>
      <c r="BZ126" s="122"/>
      <c r="CA126" s="122"/>
      <c r="CB126" s="122"/>
      <c r="CC126" s="122"/>
      <c r="CD126" s="122"/>
      <c r="CE126" s="122"/>
      <c r="CF126" s="122"/>
      <c r="CG126" s="122"/>
      <c r="CH126" s="122"/>
      <c r="CI126" s="122"/>
      <c r="CJ126" s="122"/>
      <c r="CK126" s="122"/>
      <c r="CL126" s="122"/>
      <c r="CM126" s="122"/>
      <c r="CN126" s="122"/>
      <c r="CO126" s="122"/>
    </row>
    <row r="127" spans="4:93" s="121" customFormat="1" x14ac:dyDescent="0.2">
      <c r="D127" s="5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122"/>
      <c r="AQ127" s="122"/>
      <c r="AR127" s="122"/>
      <c r="AS127" s="122"/>
      <c r="AT127" s="122"/>
      <c r="AU127" s="122"/>
      <c r="AV127" s="122"/>
      <c r="AW127" s="122"/>
      <c r="AX127" s="122"/>
      <c r="AY127" s="122"/>
      <c r="AZ127" s="122"/>
      <c r="BA127" s="122"/>
      <c r="BB127" s="122"/>
      <c r="BC127" s="122"/>
      <c r="BD127" s="122"/>
      <c r="BE127" s="122"/>
      <c r="BF127" s="122"/>
      <c r="BG127" s="122"/>
      <c r="BH127" s="122"/>
      <c r="BI127" s="122"/>
      <c r="BJ127" s="122"/>
      <c r="BK127" s="122"/>
      <c r="BL127" s="122"/>
      <c r="BM127" s="122"/>
      <c r="BN127" s="122"/>
      <c r="BO127" s="122"/>
      <c r="BP127" s="122"/>
      <c r="BQ127" s="122"/>
      <c r="BR127" s="122"/>
      <c r="BS127" s="122"/>
      <c r="BT127" s="122"/>
      <c r="BU127" s="122"/>
      <c r="BV127" s="122"/>
      <c r="BW127" s="122"/>
      <c r="BX127" s="122"/>
      <c r="BY127" s="122"/>
      <c r="BZ127" s="122"/>
      <c r="CA127" s="122"/>
      <c r="CB127" s="122"/>
      <c r="CC127" s="122"/>
      <c r="CD127" s="122"/>
      <c r="CE127" s="122"/>
      <c r="CF127" s="122"/>
      <c r="CG127" s="122"/>
      <c r="CH127" s="122"/>
      <c r="CI127" s="122"/>
      <c r="CJ127" s="122"/>
      <c r="CK127" s="122"/>
      <c r="CL127" s="122"/>
      <c r="CM127" s="122"/>
      <c r="CN127" s="122"/>
      <c r="CO127" s="122"/>
    </row>
    <row r="128" spans="4:93" s="121" customFormat="1" x14ac:dyDescent="0.2">
      <c r="D128" s="5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2"/>
      <c r="AI128" s="122"/>
      <c r="AJ128" s="122"/>
      <c r="AK128" s="122"/>
      <c r="AL128" s="122"/>
      <c r="AM128" s="122"/>
      <c r="AN128" s="122"/>
      <c r="AO128" s="122"/>
      <c r="AP128" s="122"/>
      <c r="AQ128" s="122"/>
      <c r="AR128" s="122"/>
      <c r="AS128" s="122"/>
      <c r="AT128" s="122"/>
      <c r="AU128" s="122"/>
      <c r="AV128" s="122"/>
      <c r="AW128" s="122"/>
      <c r="AX128" s="122"/>
      <c r="AY128" s="122"/>
      <c r="AZ128" s="122"/>
      <c r="BA128" s="122"/>
      <c r="BB128" s="122"/>
      <c r="BC128" s="122"/>
      <c r="BD128" s="122"/>
      <c r="BE128" s="122"/>
      <c r="BF128" s="122"/>
      <c r="BG128" s="122"/>
      <c r="BH128" s="122"/>
      <c r="BI128" s="122"/>
      <c r="BJ128" s="122"/>
      <c r="BK128" s="122"/>
      <c r="BL128" s="122"/>
      <c r="BM128" s="122"/>
      <c r="BN128" s="122"/>
      <c r="BO128" s="122"/>
      <c r="BP128" s="122"/>
      <c r="BQ128" s="122"/>
      <c r="BR128" s="122"/>
      <c r="BS128" s="122"/>
      <c r="BT128" s="122"/>
      <c r="BU128" s="122"/>
      <c r="BV128" s="122"/>
      <c r="BW128" s="122"/>
      <c r="BX128" s="122"/>
      <c r="BY128" s="122"/>
      <c r="BZ128" s="122"/>
      <c r="CA128" s="122"/>
      <c r="CB128" s="122"/>
      <c r="CC128" s="122"/>
      <c r="CD128" s="122"/>
      <c r="CE128" s="122"/>
      <c r="CF128" s="122"/>
      <c r="CG128" s="122"/>
      <c r="CH128" s="122"/>
      <c r="CI128" s="122"/>
      <c r="CJ128" s="122"/>
      <c r="CK128" s="122"/>
      <c r="CL128" s="122"/>
      <c r="CM128" s="122"/>
      <c r="CN128" s="122"/>
      <c r="CO128" s="122"/>
    </row>
    <row r="129" spans="4:93" s="121" customFormat="1" x14ac:dyDescent="0.2">
      <c r="D129" s="5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122"/>
      <c r="AR129" s="122"/>
      <c r="AS129" s="122"/>
      <c r="AT129" s="122"/>
      <c r="AU129" s="122"/>
      <c r="AV129" s="122"/>
      <c r="AW129" s="122"/>
      <c r="AX129" s="122"/>
      <c r="AY129" s="122"/>
      <c r="AZ129" s="122"/>
      <c r="BA129" s="122"/>
      <c r="BB129" s="122"/>
      <c r="BC129" s="122"/>
      <c r="BD129" s="122"/>
      <c r="BE129" s="122"/>
      <c r="BF129" s="122"/>
      <c r="BG129" s="122"/>
      <c r="BH129" s="122"/>
      <c r="BI129" s="122"/>
      <c r="BJ129" s="122"/>
      <c r="BK129" s="122"/>
      <c r="BL129" s="122"/>
      <c r="BM129" s="122"/>
      <c r="BN129" s="122"/>
      <c r="BO129" s="122"/>
      <c r="BP129" s="122"/>
      <c r="BQ129" s="122"/>
      <c r="BR129" s="122"/>
      <c r="BS129" s="122"/>
      <c r="BT129" s="122"/>
      <c r="BU129" s="122"/>
      <c r="BV129" s="122"/>
      <c r="BW129" s="122"/>
      <c r="BX129" s="122"/>
      <c r="BY129" s="122"/>
      <c r="BZ129" s="122"/>
      <c r="CA129" s="122"/>
      <c r="CB129" s="122"/>
      <c r="CC129" s="122"/>
      <c r="CD129" s="122"/>
      <c r="CE129" s="122"/>
      <c r="CF129" s="122"/>
      <c r="CG129" s="122"/>
      <c r="CH129" s="122"/>
      <c r="CI129" s="122"/>
      <c r="CJ129" s="122"/>
      <c r="CK129" s="122"/>
      <c r="CL129" s="122"/>
      <c r="CM129" s="122"/>
      <c r="CN129" s="122"/>
      <c r="CO129" s="122"/>
    </row>
    <row r="130" spans="4:93" s="121" customFormat="1" x14ac:dyDescent="0.2">
      <c r="D130" s="5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2"/>
      <c r="BA130" s="122"/>
      <c r="BB130" s="122"/>
      <c r="BC130" s="122"/>
      <c r="BD130" s="122"/>
      <c r="BE130" s="122"/>
      <c r="BF130" s="122"/>
      <c r="BG130" s="122"/>
      <c r="BH130" s="122"/>
      <c r="BI130" s="122"/>
      <c r="BJ130" s="122"/>
      <c r="BK130" s="122"/>
      <c r="BL130" s="122"/>
      <c r="BM130" s="122"/>
      <c r="BN130" s="122"/>
      <c r="BO130" s="122"/>
      <c r="BP130" s="122"/>
      <c r="BQ130" s="122"/>
      <c r="BR130" s="122"/>
      <c r="BS130" s="122"/>
      <c r="BT130" s="122"/>
      <c r="BU130" s="122"/>
      <c r="BV130" s="122"/>
      <c r="BW130" s="122"/>
      <c r="BX130" s="122"/>
      <c r="BY130" s="122"/>
      <c r="BZ130" s="122"/>
      <c r="CA130" s="122"/>
      <c r="CB130" s="122"/>
      <c r="CC130" s="122"/>
      <c r="CD130" s="122"/>
      <c r="CE130" s="122"/>
      <c r="CF130" s="122"/>
      <c r="CG130" s="122"/>
      <c r="CH130" s="122"/>
      <c r="CI130" s="122"/>
      <c r="CJ130" s="122"/>
      <c r="CK130" s="122"/>
      <c r="CL130" s="122"/>
      <c r="CM130" s="122"/>
      <c r="CN130" s="122"/>
      <c r="CO130" s="122"/>
    </row>
    <row r="131" spans="4:93" s="121" customFormat="1" x14ac:dyDescent="0.2">
      <c r="D131" s="5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122"/>
      <c r="AI131" s="122"/>
      <c r="AJ131" s="122"/>
      <c r="AK131" s="122"/>
      <c r="AL131" s="122"/>
      <c r="AM131" s="122"/>
      <c r="AN131" s="122"/>
      <c r="AO131" s="122"/>
      <c r="AP131" s="122"/>
      <c r="AQ131" s="122"/>
      <c r="AR131" s="122"/>
      <c r="AS131" s="122"/>
      <c r="AT131" s="122"/>
      <c r="AU131" s="122"/>
      <c r="AV131" s="122"/>
      <c r="AW131" s="122"/>
      <c r="AX131" s="122"/>
      <c r="AY131" s="122"/>
      <c r="AZ131" s="122"/>
      <c r="BA131" s="122"/>
      <c r="BB131" s="122"/>
      <c r="BC131" s="122"/>
      <c r="BD131" s="122"/>
      <c r="BE131" s="122"/>
      <c r="BF131" s="122"/>
      <c r="BG131" s="122"/>
      <c r="BH131" s="122"/>
      <c r="BI131" s="122"/>
      <c r="BJ131" s="122"/>
      <c r="BK131" s="122"/>
      <c r="BL131" s="122"/>
      <c r="BM131" s="122"/>
      <c r="BN131" s="122"/>
      <c r="BO131" s="122"/>
      <c r="BP131" s="122"/>
      <c r="BQ131" s="122"/>
      <c r="BR131" s="122"/>
      <c r="BS131" s="122"/>
      <c r="BT131" s="122"/>
      <c r="BU131" s="122"/>
      <c r="BV131" s="122"/>
      <c r="BW131" s="122"/>
      <c r="BX131" s="122"/>
      <c r="BY131" s="122"/>
      <c r="BZ131" s="122"/>
      <c r="CA131" s="122"/>
      <c r="CB131" s="122"/>
      <c r="CC131" s="122"/>
      <c r="CD131" s="122"/>
      <c r="CE131" s="122"/>
      <c r="CF131" s="122"/>
      <c r="CG131" s="122"/>
      <c r="CH131" s="122"/>
      <c r="CI131" s="122"/>
      <c r="CJ131" s="122"/>
      <c r="CK131" s="122"/>
      <c r="CL131" s="122"/>
      <c r="CM131" s="122"/>
      <c r="CN131" s="122"/>
      <c r="CO131" s="122"/>
    </row>
    <row r="132" spans="4:93" s="121" customFormat="1" x14ac:dyDescent="0.2">
      <c r="D132" s="5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2"/>
      <c r="AG132" s="122"/>
      <c r="AH132" s="122"/>
      <c r="AI132" s="122"/>
      <c r="AJ132" s="122"/>
      <c r="AK132" s="122"/>
      <c r="AL132" s="122"/>
      <c r="AM132" s="122"/>
      <c r="AN132" s="122"/>
      <c r="AO132" s="122"/>
      <c r="AP132" s="122"/>
      <c r="AQ132" s="122"/>
      <c r="AR132" s="122"/>
      <c r="AS132" s="122"/>
      <c r="AT132" s="122"/>
      <c r="AU132" s="122"/>
      <c r="AV132" s="122"/>
      <c r="AW132" s="122"/>
      <c r="AX132" s="122"/>
      <c r="AY132" s="122"/>
      <c r="AZ132" s="122"/>
      <c r="BA132" s="122"/>
      <c r="BB132" s="122"/>
      <c r="BC132" s="122"/>
      <c r="BD132" s="122"/>
      <c r="BE132" s="122"/>
      <c r="BF132" s="122"/>
      <c r="BG132" s="122"/>
      <c r="BH132" s="122"/>
      <c r="BI132" s="122"/>
      <c r="BJ132" s="122"/>
      <c r="BK132" s="122"/>
      <c r="BL132" s="122"/>
      <c r="BM132" s="122"/>
      <c r="BN132" s="122"/>
      <c r="BO132" s="122"/>
      <c r="BP132" s="122"/>
      <c r="BQ132" s="122"/>
      <c r="BR132" s="122"/>
      <c r="BS132" s="122"/>
      <c r="BT132" s="122"/>
      <c r="BU132" s="122"/>
      <c r="BV132" s="122"/>
      <c r="BW132" s="122"/>
      <c r="BX132" s="122"/>
      <c r="BY132" s="122"/>
      <c r="BZ132" s="122"/>
      <c r="CA132" s="122"/>
      <c r="CB132" s="122"/>
      <c r="CC132" s="122"/>
      <c r="CD132" s="122"/>
      <c r="CE132" s="122"/>
      <c r="CF132" s="122"/>
      <c r="CG132" s="122"/>
      <c r="CH132" s="122"/>
      <c r="CI132" s="122"/>
      <c r="CJ132" s="122"/>
      <c r="CK132" s="122"/>
      <c r="CL132" s="122"/>
      <c r="CM132" s="122"/>
      <c r="CN132" s="122"/>
      <c r="CO132" s="122"/>
    </row>
    <row r="133" spans="4:93" s="121" customFormat="1" x14ac:dyDescent="0.2">
      <c r="D133" s="5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22"/>
      <c r="AH133" s="122"/>
      <c r="AI133" s="122"/>
      <c r="AJ133" s="122"/>
      <c r="AK133" s="122"/>
      <c r="AL133" s="122"/>
      <c r="AM133" s="122"/>
      <c r="AN133" s="122"/>
      <c r="AO133" s="122"/>
      <c r="AP133" s="122"/>
      <c r="AQ133" s="122"/>
      <c r="AR133" s="122"/>
      <c r="AS133" s="122"/>
      <c r="AT133" s="122"/>
      <c r="AU133" s="122"/>
      <c r="AV133" s="122"/>
      <c r="AW133" s="122"/>
      <c r="AX133" s="122"/>
      <c r="AY133" s="122"/>
      <c r="AZ133" s="122"/>
      <c r="BA133" s="122"/>
      <c r="BB133" s="122"/>
      <c r="BC133" s="122"/>
      <c r="BD133" s="122"/>
      <c r="BE133" s="122"/>
      <c r="BF133" s="122"/>
      <c r="BG133" s="122"/>
      <c r="BH133" s="122"/>
      <c r="BI133" s="122"/>
      <c r="BJ133" s="122"/>
      <c r="BK133" s="122"/>
      <c r="BL133" s="122"/>
      <c r="BM133" s="122"/>
      <c r="BN133" s="122"/>
      <c r="BO133" s="122"/>
      <c r="BP133" s="122"/>
      <c r="BQ133" s="122"/>
      <c r="BR133" s="122"/>
      <c r="BS133" s="122"/>
      <c r="BT133" s="122"/>
      <c r="BU133" s="122"/>
      <c r="BV133" s="122"/>
      <c r="BW133" s="122"/>
      <c r="BX133" s="122"/>
      <c r="BY133" s="122"/>
      <c r="BZ133" s="122"/>
      <c r="CA133" s="122"/>
      <c r="CB133" s="122"/>
      <c r="CC133" s="122"/>
      <c r="CD133" s="122"/>
      <c r="CE133" s="122"/>
      <c r="CF133" s="122"/>
      <c r="CG133" s="122"/>
      <c r="CH133" s="122"/>
      <c r="CI133" s="122"/>
      <c r="CJ133" s="122"/>
      <c r="CK133" s="122"/>
      <c r="CL133" s="122"/>
      <c r="CM133" s="122"/>
      <c r="CN133" s="122"/>
      <c r="CO133" s="122"/>
    </row>
    <row r="134" spans="4:93" s="121" customFormat="1" x14ac:dyDescent="0.2">
      <c r="D134" s="5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122"/>
      <c r="AS134" s="122"/>
      <c r="AT134" s="122"/>
      <c r="AU134" s="122"/>
      <c r="AV134" s="122"/>
      <c r="AW134" s="122"/>
      <c r="AX134" s="122"/>
      <c r="AY134" s="122"/>
      <c r="AZ134" s="122"/>
      <c r="BA134" s="122"/>
      <c r="BB134" s="122"/>
      <c r="BC134" s="122"/>
      <c r="BD134" s="122"/>
      <c r="BE134" s="122"/>
      <c r="BF134" s="122"/>
      <c r="BG134" s="122"/>
      <c r="BH134" s="122"/>
      <c r="BI134" s="122"/>
      <c r="BJ134" s="122"/>
      <c r="BK134" s="122"/>
      <c r="BL134" s="122"/>
      <c r="BM134" s="122"/>
      <c r="BN134" s="122"/>
      <c r="BO134" s="122"/>
      <c r="BP134" s="122"/>
      <c r="BQ134" s="122"/>
      <c r="BR134" s="122"/>
      <c r="BS134" s="122"/>
      <c r="BT134" s="122"/>
      <c r="BU134" s="122"/>
      <c r="BV134" s="122"/>
      <c r="BW134" s="122"/>
      <c r="BX134" s="122"/>
      <c r="BY134" s="122"/>
      <c r="BZ134" s="122"/>
      <c r="CA134" s="122"/>
      <c r="CB134" s="122"/>
      <c r="CC134" s="122"/>
      <c r="CD134" s="122"/>
      <c r="CE134" s="122"/>
      <c r="CF134" s="122"/>
      <c r="CG134" s="122"/>
      <c r="CH134" s="122"/>
      <c r="CI134" s="122"/>
      <c r="CJ134" s="122"/>
      <c r="CK134" s="122"/>
      <c r="CL134" s="122"/>
      <c r="CM134" s="122"/>
      <c r="CN134" s="122"/>
      <c r="CO134" s="122"/>
    </row>
    <row r="135" spans="4:93" s="121" customFormat="1" x14ac:dyDescent="0.2">
      <c r="D135" s="5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22"/>
      <c r="AG135" s="122"/>
      <c r="AH135" s="122"/>
      <c r="AI135" s="122"/>
      <c r="AJ135" s="122"/>
      <c r="AK135" s="122"/>
      <c r="AL135" s="122"/>
      <c r="AM135" s="122"/>
      <c r="AN135" s="122"/>
      <c r="AO135" s="122"/>
      <c r="AP135" s="122"/>
      <c r="AQ135" s="122"/>
      <c r="AR135" s="122"/>
      <c r="AS135" s="122"/>
      <c r="AT135" s="122"/>
      <c r="AU135" s="122"/>
      <c r="AV135" s="122"/>
      <c r="AW135" s="122"/>
      <c r="AX135" s="122"/>
      <c r="AY135" s="122"/>
      <c r="AZ135" s="122"/>
      <c r="BA135" s="122"/>
      <c r="BB135" s="122"/>
      <c r="BC135" s="122"/>
      <c r="BD135" s="122"/>
      <c r="BE135" s="122"/>
      <c r="BF135" s="122"/>
      <c r="BG135" s="122"/>
      <c r="BH135" s="122"/>
      <c r="BI135" s="122"/>
      <c r="BJ135" s="122"/>
      <c r="BK135" s="122"/>
      <c r="BL135" s="122"/>
      <c r="BM135" s="122"/>
      <c r="BN135" s="122"/>
      <c r="BO135" s="122"/>
      <c r="BP135" s="122"/>
      <c r="BQ135" s="122"/>
      <c r="BR135" s="122"/>
      <c r="BS135" s="122"/>
      <c r="BT135" s="122"/>
      <c r="BU135" s="122"/>
      <c r="BV135" s="122"/>
      <c r="BW135" s="122"/>
      <c r="BX135" s="122"/>
      <c r="BY135" s="122"/>
      <c r="BZ135" s="122"/>
      <c r="CA135" s="122"/>
      <c r="CB135" s="122"/>
      <c r="CC135" s="122"/>
      <c r="CD135" s="122"/>
      <c r="CE135" s="122"/>
      <c r="CF135" s="122"/>
      <c r="CG135" s="122"/>
      <c r="CH135" s="122"/>
      <c r="CI135" s="122"/>
      <c r="CJ135" s="122"/>
      <c r="CK135" s="122"/>
      <c r="CL135" s="122"/>
      <c r="CM135" s="122"/>
      <c r="CN135" s="122"/>
      <c r="CO135" s="122"/>
    </row>
    <row r="136" spans="4:93" s="121" customFormat="1" x14ac:dyDescent="0.2">
      <c r="D136" s="5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122"/>
      <c r="AI136" s="122"/>
      <c r="AJ136" s="122"/>
      <c r="AK136" s="122"/>
      <c r="AL136" s="122"/>
      <c r="AM136" s="122"/>
      <c r="AN136" s="122"/>
      <c r="AO136" s="122"/>
      <c r="AP136" s="122"/>
      <c r="AQ136" s="122"/>
      <c r="AR136" s="122"/>
      <c r="AS136" s="122"/>
      <c r="AT136" s="122"/>
      <c r="AU136" s="122"/>
      <c r="AV136" s="122"/>
      <c r="AW136" s="122"/>
      <c r="AX136" s="122"/>
      <c r="AY136" s="122"/>
      <c r="AZ136" s="122"/>
      <c r="BA136" s="122"/>
      <c r="BB136" s="122"/>
      <c r="BC136" s="122"/>
      <c r="BD136" s="122"/>
      <c r="BE136" s="122"/>
      <c r="BF136" s="122"/>
      <c r="BG136" s="122"/>
      <c r="BH136" s="122"/>
      <c r="BI136" s="122"/>
      <c r="BJ136" s="122"/>
      <c r="BK136" s="122"/>
      <c r="BL136" s="122"/>
      <c r="BM136" s="122"/>
      <c r="BN136" s="122"/>
      <c r="BO136" s="122"/>
      <c r="BP136" s="122"/>
      <c r="BQ136" s="122"/>
      <c r="BR136" s="122"/>
      <c r="BS136" s="122"/>
      <c r="BT136" s="122"/>
      <c r="BU136" s="122"/>
      <c r="BV136" s="122"/>
      <c r="BW136" s="122"/>
      <c r="BX136" s="122"/>
      <c r="BY136" s="122"/>
      <c r="BZ136" s="122"/>
      <c r="CA136" s="122"/>
      <c r="CB136" s="122"/>
      <c r="CC136" s="122"/>
      <c r="CD136" s="122"/>
      <c r="CE136" s="122"/>
      <c r="CF136" s="122"/>
      <c r="CG136" s="122"/>
      <c r="CH136" s="122"/>
      <c r="CI136" s="122"/>
      <c r="CJ136" s="122"/>
      <c r="CK136" s="122"/>
      <c r="CL136" s="122"/>
      <c r="CM136" s="122"/>
      <c r="CN136" s="122"/>
      <c r="CO136" s="122"/>
    </row>
    <row r="137" spans="4:93" s="121" customFormat="1" x14ac:dyDescent="0.2">
      <c r="D137" s="5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22"/>
      <c r="AG137" s="122"/>
      <c r="AH137" s="122"/>
      <c r="AI137" s="122"/>
      <c r="AJ137" s="122"/>
      <c r="AK137" s="122"/>
      <c r="AL137" s="122"/>
      <c r="AM137" s="122"/>
      <c r="AN137" s="122"/>
      <c r="AO137" s="122"/>
      <c r="AP137" s="122"/>
      <c r="AQ137" s="122"/>
      <c r="AR137" s="122"/>
      <c r="AS137" s="122"/>
      <c r="AT137" s="122"/>
      <c r="AU137" s="122"/>
      <c r="AV137" s="122"/>
      <c r="AW137" s="122"/>
      <c r="AX137" s="122"/>
      <c r="AY137" s="122"/>
      <c r="AZ137" s="122"/>
      <c r="BA137" s="122"/>
      <c r="BB137" s="122"/>
      <c r="BC137" s="122"/>
      <c r="BD137" s="122"/>
      <c r="BE137" s="122"/>
      <c r="BF137" s="122"/>
      <c r="BG137" s="122"/>
      <c r="BH137" s="122"/>
      <c r="BI137" s="122"/>
      <c r="BJ137" s="122"/>
      <c r="BK137" s="122"/>
      <c r="BL137" s="122"/>
      <c r="BM137" s="122"/>
      <c r="BN137" s="122"/>
      <c r="BO137" s="122"/>
      <c r="BP137" s="122"/>
      <c r="BQ137" s="122"/>
      <c r="BR137" s="122"/>
      <c r="BS137" s="122"/>
      <c r="BT137" s="122"/>
      <c r="BU137" s="122"/>
      <c r="BV137" s="122"/>
      <c r="BW137" s="122"/>
      <c r="BX137" s="122"/>
      <c r="BY137" s="122"/>
      <c r="BZ137" s="122"/>
      <c r="CA137" s="122"/>
      <c r="CB137" s="122"/>
      <c r="CC137" s="122"/>
      <c r="CD137" s="122"/>
      <c r="CE137" s="122"/>
      <c r="CF137" s="122"/>
      <c r="CG137" s="122"/>
      <c r="CH137" s="122"/>
      <c r="CI137" s="122"/>
      <c r="CJ137" s="122"/>
      <c r="CK137" s="122"/>
      <c r="CL137" s="122"/>
      <c r="CM137" s="122"/>
      <c r="CN137" s="122"/>
      <c r="CO137" s="122"/>
    </row>
    <row r="138" spans="4:93" s="121" customFormat="1" x14ac:dyDescent="0.2">
      <c r="D138" s="5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2"/>
      <c r="AC138" s="122"/>
      <c r="AD138" s="122"/>
      <c r="AE138" s="122"/>
      <c r="AF138" s="122"/>
      <c r="AG138" s="122"/>
      <c r="AH138" s="122"/>
      <c r="AI138" s="122"/>
      <c r="AJ138" s="122"/>
      <c r="AK138" s="122"/>
      <c r="AL138" s="122"/>
      <c r="AM138" s="122"/>
      <c r="AN138" s="122"/>
      <c r="AO138" s="122"/>
      <c r="AP138" s="122"/>
      <c r="AQ138" s="122"/>
      <c r="AR138" s="122"/>
      <c r="AS138" s="122"/>
      <c r="AT138" s="122"/>
      <c r="AU138" s="122"/>
      <c r="AV138" s="122"/>
      <c r="AW138" s="122"/>
      <c r="AX138" s="122"/>
      <c r="AY138" s="122"/>
      <c r="AZ138" s="122"/>
      <c r="BA138" s="122"/>
      <c r="BB138" s="122"/>
      <c r="BC138" s="122"/>
      <c r="BD138" s="122"/>
      <c r="BE138" s="122"/>
      <c r="BF138" s="122"/>
      <c r="BG138" s="122"/>
      <c r="BH138" s="122"/>
      <c r="BI138" s="122"/>
      <c r="BJ138" s="122"/>
      <c r="BK138" s="122"/>
      <c r="BL138" s="122"/>
      <c r="BM138" s="122"/>
      <c r="BN138" s="122"/>
      <c r="BO138" s="122"/>
      <c r="BP138" s="122"/>
      <c r="BQ138" s="122"/>
      <c r="BR138" s="122"/>
      <c r="BS138" s="122"/>
      <c r="BT138" s="122"/>
      <c r="BU138" s="122"/>
      <c r="BV138" s="122"/>
      <c r="BW138" s="122"/>
      <c r="BX138" s="122"/>
      <c r="BY138" s="122"/>
      <c r="BZ138" s="122"/>
      <c r="CA138" s="122"/>
      <c r="CB138" s="122"/>
      <c r="CC138" s="122"/>
      <c r="CD138" s="122"/>
      <c r="CE138" s="122"/>
      <c r="CF138" s="122"/>
      <c r="CG138" s="122"/>
      <c r="CH138" s="122"/>
      <c r="CI138" s="122"/>
      <c r="CJ138" s="122"/>
      <c r="CK138" s="122"/>
      <c r="CL138" s="122"/>
      <c r="CM138" s="122"/>
      <c r="CN138" s="122"/>
      <c r="CO138" s="122"/>
    </row>
    <row r="139" spans="4:93" s="121" customFormat="1" x14ac:dyDescent="0.2">
      <c r="D139" s="5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2"/>
      <c r="AC139" s="122"/>
      <c r="AD139" s="122"/>
      <c r="AE139" s="122"/>
      <c r="AF139" s="122"/>
      <c r="AG139" s="122"/>
      <c r="AH139" s="122"/>
      <c r="AI139" s="122"/>
      <c r="AJ139" s="122"/>
      <c r="AK139" s="122"/>
      <c r="AL139" s="122"/>
      <c r="AM139" s="122"/>
      <c r="AN139" s="122"/>
      <c r="AO139" s="122"/>
      <c r="AP139" s="122"/>
      <c r="AQ139" s="122"/>
      <c r="AR139" s="122"/>
      <c r="AS139" s="122"/>
      <c r="AT139" s="122"/>
      <c r="AU139" s="122"/>
      <c r="AV139" s="122"/>
      <c r="AW139" s="122"/>
      <c r="AX139" s="122"/>
      <c r="AY139" s="122"/>
      <c r="AZ139" s="122"/>
      <c r="BA139" s="122"/>
      <c r="BB139" s="122"/>
      <c r="BC139" s="122"/>
      <c r="BD139" s="122"/>
      <c r="BE139" s="122"/>
      <c r="BF139" s="122"/>
      <c r="BG139" s="122"/>
      <c r="BH139" s="122"/>
      <c r="BI139" s="122"/>
      <c r="BJ139" s="122"/>
      <c r="BK139" s="122"/>
      <c r="BL139" s="122"/>
      <c r="BM139" s="122"/>
      <c r="BN139" s="122"/>
      <c r="BO139" s="122"/>
      <c r="BP139" s="122"/>
      <c r="BQ139" s="122"/>
      <c r="BR139" s="122"/>
      <c r="BS139" s="122"/>
      <c r="BT139" s="122"/>
      <c r="BU139" s="122"/>
      <c r="BV139" s="122"/>
      <c r="BW139" s="122"/>
      <c r="BX139" s="122"/>
      <c r="BY139" s="122"/>
      <c r="BZ139" s="122"/>
      <c r="CA139" s="122"/>
      <c r="CB139" s="122"/>
      <c r="CC139" s="122"/>
      <c r="CD139" s="122"/>
      <c r="CE139" s="122"/>
      <c r="CF139" s="122"/>
      <c r="CG139" s="122"/>
      <c r="CH139" s="122"/>
      <c r="CI139" s="122"/>
      <c r="CJ139" s="122"/>
      <c r="CK139" s="122"/>
      <c r="CL139" s="122"/>
      <c r="CM139" s="122"/>
      <c r="CN139" s="122"/>
      <c r="CO139" s="122"/>
    </row>
    <row r="140" spans="4:93" s="121" customFormat="1" x14ac:dyDescent="0.2">
      <c r="D140" s="5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122"/>
      <c r="AD140" s="122"/>
      <c r="AE140" s="122"/>
      <c r="AF140" s="122"/>
      <c r="AG140" s="122"/>
      <c r="AH140" s="122"/>
      <c r="AI140" s="122"/>
      <c r="AJ140" s="122"/>
      <c r="AK140" s="122"/>
      <c r="AL140" s="122"/>
      <c r="AM140" s="122"/>
      <c r="AN140" s="122"/>
      <c r="AO140" s="122"/>
      <c r="AP140" s="122"/>
      <c r="AQ140" s="122"/>
      <c r="AR140" s="122"/>
      <c r="AS140" s="122"/>
      <c r="AT140" s="122"/>
      <c r="AU140" s="122"/>
      <c r="AV140" s="122"/>
      <c r="AW140" s="122"/>
      <c r="AX140" s="122"/>
      <c r="AY140" s="122"/>
      <c r="AZ140" s="122"/>
      <c r="BA140" s="122"/>
      <c r="BB140" s="122"/>
      <c r="BC140" s="122"/>
      <c r="BD140" s="122"/>
      <c r="BE140" s="122"/>
      <c r="BF140" s="122"/>
      <c r="BG140" s="122"/>
      <c r="BH140" s="122"/>
      <c r="BI140" s="122"/>
      <c r="BJ140" s="122"/>
      <c r="BK140" s="122"/>
      <c r="BL140" s="122"/>
      <c r="BM140" s="122"/>
      <c r="BN140" s="122"/>
      <c r="BO140" s="122"/>
      <c r="BP140" s="122"/>
      <c r="BQ140" s="122"/>
      <c r="BR140" s="122"/>
      <c r="BS140" s="122"/>
      <c r="BT140" s="122"/>
      <c r="BU140" s="122"/>
      <c r="BV140" s="122"/>
      <c r="BW140" s="122"/>
      <c r="BX140" s="122"/>
      <c r="BY140" s="122"/>
      <c r="BZ140" s="122"/>
      <c r="CA140" s="122"/>
      <c r="CB140" s="122"/>
      <c r="CC140" s="122"/>
      <c r="CD140" s="122"/>
      <c r="CE140" s="122"/>
      <c r="CF140" s="122"/>
      <c r="CG140" s="122"/>
      <c r="CH140" s="122"/>
      <c r="CI140" s="122"/>
      <c r="CJ140" s="122"/>
      <c r="CK140" s="122"/>
      <c r="CL140" s="122"/>
      <c r="CM140" s="122"/>
      <c r="CN140" s="122"/>
      <c r="CO140" s="122"/>
    </row>
    <row r="141" spans="4:93" s="121" customFormat="1" x14ac:dyDescent="0.2">
      <c r="D141" s="5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  <c r="AB141" s="122"/>
      <c r="AC141" s="122"/>
      <c r="AD141" s="122"/>
      <c r="AE141" s="122"/>
      <c r="AF141" s="122"/>
      <c r="AG141" s="122"/>
      <c r="AH141" s="122"/>
      <c r="AI141" s="122"/>
      <c r="AJ141" s="122"/>
      <c r="AK141" s="122"/>
      <c r="AL141" s="122"/>
      <c r="AM141" s="122"/>
      <c r="AN141" s="122"/>
      <c r="AO141" s="122"/>
      <c r="AP141" s="122"/>
      <c r="AQ141" s="122"/>
      <c r="AR141" s="122"/>
      <c r="AS141" s="122"/>
      <c r="AT141" s="122"/>
      <c r="AU141" s="122"/>
      <c r="AV141" s="122"/>
      <c r="AW141" s="122"/>
      <c r="AX141" s="122"/>
      <c r="AY141" s="122"/>
      <c r="AZ141" s="122"/>
      <c r="BA141" s="122"/>
      <c r="BB141" s="122"/>
      <c r="BC141" s="122"/>
      <c r="BD141" s="122"/>
      <c r="BE141" s="122"/>
      <c r="BF141" s="122"/>
      <c r="BG141" s="122"/>
      <c r="BH141" s="122"/>
      <c r="BI141" s="122"/>
      <c r="BJ141" s="122"/>
      <c r="BK141" s="122"/>
      <c r="BL141" s="122"/>
      <c r="BM141" s="122"/>
      <c r="BN141" s="122"/>
      <c r="BO141" s="122"/>
      <c r="BP141" s="122"/>
      <c r="BQ141" s="122"/>
      <c r="BR141" s="122"/>
      <c r="BS141" s="122"/>
      <c r="BT141" s="122"/>
      <c r="BU141" s="122"/>
      <c r="BV141" s="122"/>
      <c r="BW141" s="122"/>
      <c r="BX141" s="122"/>
      <c r="BY141" s="122"/>
      <c r="BZ141" s="122"/>
      <c r="CA141" s="122"/>
      <c r="CB141" s="122"/>
      <c r="CC141" s="122"/>
      <c r="CD141" s="122"/>
      <c r="CE141" s="122"/>
      <c r="CF141" s="122"/>
      <c r="CG141" s="122"/>
      <c r="CH141" s="122"/>
      <c r="CI141" s="122"/>
      <c r="CJ141" s="122"/>
      <c r="CK141" s="122"/>
      <c r="CL141" s="122"/>
      <c r="CM141" s="122"/>
      <c r="CN141" s="122"/>
      <c r="CO141" s="122"/>
    </row>
    <row r="142" spans="4:93" s="121" customFormat="1" x14ac:dyDescent="0.2">
      <c r="D142" s="5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22"/>
      <c r="AG142" s="122"/>
      <c r="AH142" s="122"/>
      <c r="AI142" s="122"/>
      <c r="AJ142" s="122"/>
      <c r="AK142" s="122"/>
      <c r="AL142" s="122"/>
      <c r="AM142" s="122"/>
      <c r="AN142" s="122"/>
      <c r="AO142" s="122"/>
      <c r="AP142" s="122"/>
      <c r="AQ142" s="122"/>
      <c r="AR142" s="122"/>
      <c r="AS142" s="122"/>
      <c r="AT142" s="122"/>
      <c r="AU142" s="122"/>
      <c r="AV142" s="122"/>
      <c r="AW142" s="122"/>
      <c r="AX142" s="122"/>
      <c r="AY142" s="122"/>
      <c r="AZ142" s="122"/>
      <c r="BA142" s="122"/>
      <c r="BB142" s="122"/>
      <c r="BC142" s="122"/>
      <c r="BD142" s="122"/>
      <c r="BE142" s="122"/>
      <c r="BF142" s="122"/>
      <c r="BG142" s="122"/>
      <c r="BH142" s="122"/>
      <c r="BI142" s="122"/>
      <c r="BJ142" s="122"/>
      <c r="BK142" s="122"/>
      <c r="BL142" s="122"/>
      <c r="BM142" s="122"/>
      <c r="BN142" s="122"/>
      <c r="BO142" s="122"/>
      <c r="BP142" s="122"/>
      <c r="BQ142" s="122"/>
      <c r="BR142" s="122"/>
      <c r="BS142" s="122"/>
      <c r="BT142" s="122"/>
      <c r="BU142" s="122"/>
      <c r="BV142" s="122"/>
      <c r="BW142" s="122"/>
      <c r="BX142" s="122"/>
      <c r="BY142" s="122"/>
      <c r="BZ142" s="122"/>
      <c r="CA142" s="122"/>
      <c r="CB142" s="122"/>
      <c r="CC142" s="122"/>
      <c r="CD142" s="122"/>
      <c r="CE142" s="122"/>
      <c r="CF142" s="122"/>
      <c r="CG142" s="122"/>
      <c r="CH142" s="122"/>
      <c r="CI142" s="122"/>
      <c r="CJ142" s="122"/>
      <c r="CK142" s="122"/>
      <c r="CL142" s="122"/>
      <c r="CM142" s="122"/>
      <c r="CN142" s="122"/>
      <c r="CO142" s="122"/>
    </row>
    <row r="143" spans="4:93" s="121" customFormat="1" x14ac:dyDescent="0.2">
      <c r="D143" s="5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2"/>
      <c r="AH143" s="122"/>
      <c r="AI143" s="122"/>
      <c r="AJ143" s="122"/>
      <c r="AK143" s="122"/>
      <c r="AL143" s="122"/>
      <c r="AM143" s="122"/>
      <c r="AN143" s="122"/>
      <c r="AO143" s="122"/>
      <c r="AP143" s="122"/>
      <c r="AQ143" s="122"/>
      <c r="AR143" s="122"/>
      <c r="AS143" s="122"/>
      <c r="AT143" s="122"/>
      <c r="AU143" s="122"/>
      <c r="AV143" s="122"/>
      <c r="AW143" s="122"/>
      <c r="AX143" s="122"/>
      <c r="AY143" s="122"/>
      <c r="AZ143" s="122"/>
      <c r="BA143" s="122"/>
      <c r="BB143" s="122"/>
      <c r="BC143" s="122"/>
      <c r="BD143" s="122"/>
      <c r="BE143" s="122"/>
      <c r="BF143" s="122"/>
      <c r="BG143" s="122"/>
      <c r="BH143" s="122"/>
      <c r="BI143" s="122"/>
      <c r="BJ143" s="122"/>
      <c r="BK143" s="122"/>
      <c r="BL143" s="122"/>
      <c r="BM143" s="122"/>
      <c r="BN143" s="122"/>
      <c r="BO143" s="122"/>
      <c r="BP143" s="122"/>
      <c r="BQ143" s="122"/>
      <c r="BR143" s="122"/>
      <c r="BS143" s="122"/>
      <c r="BT143" s="122"/>
      <c r="BU143" s="122"/>
      <c r="BV143" s="122"/>
      <c r="BW143" s="122"/>
      <c r="BX143" s="122"/>
      <c r="BY143" s="122"/>
      <c r="BZ143" s="122"/>
      <c r="CA143" s="122"/>
      <c r="CB143" s="122"/>
      <c r="CC143" s="122"/>
      <c r="CD143" s="122"/>
      <c r="CE143" s="122"/>
      <c r="CF143" s="122"/>
      <c r="CG143" s="122"/>
      <c r="CH143" s="122"/>
      <c r="CI143" s="122"/>
      <c r="CJ143" s="122"/>
      <c r="CK143" s="122"/>
      <c r="CL143" s="122"/>
      <c r="CM143" s="122"/>
      <c r="CN143" s="122"/>
      <c r="CO143" s="122"/>
    </row>
    <row r="144" spans="4:93" s="121" customFormat="1" x14ac:dyDescent="0.2">
      <c r="D144" s="5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122"/>
      <c r="AE144" s="122"/>
      <c r="AF144" s="122"/>
      <c r="AG144" s="122"/>
      <c r="AH144" s="122"/>
      <c r="AI144" s="122"/>
      <c r="AJ144" s="122"/>
      <c r="AK144" s="122"/>
      <c r="AL144" s="122"/>
      <c r="AM144" s="122"/>
      <c r="AN144" s="122"/>
      <c r="AO144" s="122"/>
      <c r="AP144" s="122"/>
      <c r="AQ144" s="122"/>
      <c r="AR144" s="122"/>
      <c r="AS144" s="122"/>
      <c r="AT144" s="122"/>
      <c r="AU144" s="122"/>
      <c r="AV144" s="122"/>
      <c r="AW144" s="122"/>
      <c r="AX144" s="122"/>
      <c r="AY144" s="122"/>
      <c r="AZ144" s="122"/>
      <c r="BA144" s="122"/>
      <c r="BB144" s="122"/>
      <c r="BC144" s="122"/>
      <c r="BD144" s="122"/>
      <c r="BE144" s="122"/>
      <c r="BF144" s="122"/>
      <c r="BG144" s="122"/>
      <c r="BH144" s="122"/>
      <c r="BI144" s="122"/>
      <c r="BJ144" s="122"/>
      <c r="BK144" s="122"/>
      <c r="BL144" s="122"/>
      <c r="BM144" s="122"/>
      <c r="BN144" s="122"/>
      <c r="BO144" s="122"/>
      <c r="BP144" s="122"/>
      <c r="BQ144" s="122"/>
      <c r="BR144" s="122"/>
      <c r="BS144" s="122"/>
      <c r="BT144" s="122"/>
      <c r="BU144" s="122"/>
      <c r="BV144" s="122"/>
      <c r="BW144" s="122"/>
      <c r="BX144" s="122"/>
      <c r="BY144" s="122"/>
      <c r="BZ144" s="122"/>
      <c r="CA144" s="122"/>
      <c r="CB144" s="122"/>
      <c r="CC144" s="122"/>
      <c r="CD144" s="122"/>
      <c r="CE144" s="122"/>
      <c r="CF144" s="122"/>
      <c r="CG144" s="122"/>
      <c r="CH144" s="122"/>
      <c r="CI144" s="122"/>
      <c r="CJ144" s="122"/>
      <c r="CK144" s="122"/>
      <c r="CL144" s="122"/>
      <c r="CM144" s="122"/>
      <c r="CN144" s="122"/>
      <c r="CO144" s="122"/>
    </row>
    <row r="145" spans="4:93" s="121" customFormat="1" x14ac:dyDescent="0.2">
      <c r="D145" s="5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  <c r="AB145" s="122"/>
      <c r="AC145" s="122"/>
      <c r="AD145" s="122"/>
      <c r="AE145" s="122"/>
      <c r="AF145" s="122"/>
      <c r="AG145" s="122"/>
      <c r="AH145" s="122"/>
      <c r="AI145" s="122"/>
      <c r="AJ145" s="122"/>
      <c r="AK145" s="122"/>
      <c r="AL145" s="122"/>
      <c r="AM145" s="122"/>
      <c r="AN145" s="122"/>
      <c r="AO145" s="122"/>
      <c r="AP145" s="122"/>
      <c r="AQ145" s="122"/>
      <c r="AR145" s="122"/>
      <c r="AS145" s="122"/>
      <c r="AT145" s="122"/>
      <c r="AU145" s="122"/>
      <c r="AV145" s="122"/>
      <c r="AW145" s="122"/>
      <c r="AX145" s="122"/>
      <c r="AY145" s="122"/>
      <c r="AZ145" s="122"/>
      <c r="BA145" s="122"/>
      <c r="BB145" s="122"/>
      <c r="BC145" s="122"/>
      <c r="BD145" s="122"/>
      <c r="BE145" s="122"/>
      <c r="BF145" s="122"/>
      <c r="BG145" s="122"/>
      <c r="BH145" s="122"/>
      <c r="BI145" s="122"/>
      <c r="BJ145" s="122"/>
      <c r="BK145" s="122"/>
      <c r="BL145" s="122"/>
      <c r="BM145" s="122"/>
      <c r="BN145" s="122"/>
      <c r="BO145" s="122"/>
      <c r="BP145" s="122"/>
      <c r="BQ145" s="122"/>
      <c r="BR145" s="122"/>
      <c r="BS145" s="122"/>
      <c r="BT145" s="122"/>
      <c r="BU145" s="122"/>
      <c r="BV145" s="122"/>
      <c r="BW145" s="122"/>
      <c r="BX145" s="122"/>
      <c r="BY145" s="122"/>
      <c r="BZ145" s="122"/>
      <c r="CA145" s="122"/>
      <c r="CB145" s="122"/>
      <c r="CC145" s="122"/>
      <c r="CD145" s="122"/>
      <c r="CE145" s="122"/>
      <c r="CF145" s="122"/>
      <c r="CG145" s="122"/>
      <c r="CH145" s="122"/>
      <c r="CI145" s="122"/>
      <c r="CJ145" s="122"/>
      <c r="CK145" s="122"/>
      <c r="CL145" s="122"/>
      <c r="CM145" s="122"/>
      <c r="CN145" s="122"/>
      <c r="CO145" s="122"/>
    </row>
    <row r="146" spans="4:93" s="121" customFormat="1" x14ac:dyDescent="0.2">
      <c r="D146" s="5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  <c r="AB146" s="122"/>
      <c r="AC146" s="122"/>
      <c r="AD146" s="122"/>
      <c r="AE146" s="122"/>
      <c r="AF146" s="122"/>
      <c r="AG146" s="122"/>
      <c r="AH146" s="122"/>
      <c r="AI146" s="122"/>
      <c r="AJ146" s="122"/>
      <c r="AK146" s="122"/>
      <c r="AL146" s="122"/>
      <c r="AM146" s="122"/>
      <c r="AN146" s="122"/>
      <c r="AO146" s="122"/>
      <c r="AP146" s="122"/>
      <c r="AQ146" s="122"/>
      <c r="AR146" s="122"/>
      <c r="AS146" s="122"/>
      <c r="AT146" s="122"/>
      <c r="AU146" s="122"/>
      <c r="AV146" s="122"/>
      <c r="AW146" s="122"/>
      <c r="AX146" s="122"/>
      <c r="AY146" s="122"/>
      <c r="AZ146" s="122"/>
      <c r="BA146" s="122"/>
      <c r="BB146" s="122"/>
      <c r="BC146" s="122"/>
      <c r="BD146" s="122"/>
      <c r="BE146" s="122"/>
      <c r="BF146" s="122"/>
      <c r="BG146" s="122"/>
      <c r="BH146" s="122"/>
      <c r="BI146" s="122"/>
      <c r="BJ146" s="122"/>
      <c r="BK146" s="122"/>
      <c r="BL146" s="122"/>
      <c r="BM146" s="122"/>
      <c r="BN146" s="122"/>
      <c r="BO146" s="122"/>
      <c r="BP146" s="122"/>
      <c r="BQ146" s="122"/>
      <c r="BR146" s="122"/>
      <c r="BS146" s="122"/>
      <c r="BT146" s="122"/>
      <c r="BU146" s="122"/>
      <c r="BV146" s="122"/>
      <c r="BW146" s="122"/>
      <c r="BX146" s="122"/>
      <c r="BY146" s="122"/>
      <c r="BZ146" s="122"/>
      <c r="CA146" s="122"/>
      <c r="CB146" s="122"/>
      <c r="CC146" s="122"/>
      <c r="CD146" s="122"/>
      <c r="CE146" s="122"/>
      <c r="CF146" s="122"/>
      <c r="CG146" s="122"/>
      <c r="CH146" s="122"/>
      <c r="CI146" s="122"/>
      <c r="CJ146" s="122"/>
      <c r="CK146" s="122"/>
      <c r="CL146" s="122"/>
      <c r="CM146" s="122"/>
      <c r="CN146" s="122"/>
      <c r="CO146" s="122"/>
    </row>
    <row r="147" spans="4:93" s="121" customFormat="1" x14ac:dyDescent="0.2">
      <c r="D147" s="5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2"/>
      <c r="AB147" s="122"/>
      <c r="AC147" s="122"/>
      <c r="AD147" s="122"/>
      <c r="AE147" s="122"/>
      <c r="AF147" s="122"/>
      <c r="AG147" s="122"/>
      <c r="AH147" s="122"/>
      <c r="AI147" s="122"/>
      <c r="AJ147" s="122"/>
      <c r="AK147" s="122"/>
      <c r="AL147" s="122"/>
      <c r="AM147" s="122"/>
      <c r="AN147" s="122"/>
      <c r="AO147" s="122"/>
      <c r="AP147" s="122"/>
      <c r="AQ147" s="122"/>
      <c r="AR147" s="122"/>
      <c r="AS147" s="122"/>
      <c r="AT147" s="122"/>
      <c r="AU147" s="122"/>
      <c r="AV147" s="122"/>
      <c r="AW147" s="122"/>
      <c r="AX147" s="122"/>
      <c r="AY147" s="122"/>
      <c r="AZ147" s="122"/>
      <c r="BA147" s="122"/>
      <c r="BB147" s="122"/>
      <c r="BC147" s="122"/>
      <c r="BD147" s="122"/>
      <c r="BE147" s="122"/>
      <c r="BF147" s="122"/>
      <c r="BG147" s="122"/>
      <c r="BH147" s="122"/>
      <c r="BI147" s="122"/>
      <c r="BJ147" s="122"/>
      <c r="BK147" s="122"/>
      <c r="BL147" s="122"/>
      <c r="BM147" s="122"/>
      <c r="BN147" s="122"/>
      <c r="BO147" s="122"/>
      <c r="BP147" s="122"/>
      <c r="BQ147" s="122"/>
      <c r="BR147" s="122"/>
      <c r="BS147" s="122"/>
      <c r="BT147" s="122"/>
      <c r="BU147" s="122"/>
      <c r="BV147" s="122"/>
      <c r="BW147" s="122"/>
      <c r="BX147" s="122"/>
      <c r="BY147" s="122"/>
      <c r="BZ147" s="122"/>
      <c r="CA147" s="122"/>
      <c r="CB147" s="122"/>
      <c r="CC147" s="122"/>
      <c r="CD147" s="122"/>
      <c r="CE147" s="122"/>
      <c r="CF147" s="122"/>
      <c r="CG147" s="122"/>
      <c r="CH147" s="122"/>
      <c r="CI147" s="122"/>
      <c r="CJ147" s="122"/>
      <c r="CK147" s="122"/>
      <c r="CL147" s="122"/>
      <c r="CM147" s="122"/>
      <c r="CN147" s="122"/>
      <c r="CO147" s="122"/>
    </row>
    <row r="148" spans="4:93" s="121" customFormat="1" x14ac:dyDescent="0.2">
      <c r="D148" s="5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122"/>
      <c r="AD148" s="122"/>
      <c r="AE148" s="122"/>
      <c r="AF148" s="122"/>
      <c r="AG148" s="122"/>
      <c r="AH148" s="122"/>
      <c r="AI148" s="122"/>
      <c r="AJ148" s="122"/>
      <c r="AK148" s="122"/>
      <c r="AL148" s="122"/>
      <c r="AM148" s="122"/>
      <c r="AN148" s="122"/>
      <c r="AO148" s="122"/>
      <c r="AP148" s="122"/>
      <c r="AQ148" s="122"/>
      <c r="AR148" s="122"/>
      <c r="AS148" s="122"/>
      <c r="AT148" s="122"/>
      <c r="AU148" s="122"/>
      <c r="AV148" s="122"/>
      <c r="AW148" s="122"/>
      <c r="AX148" s="122"/>
      <c r="AY148" s="122"/>
      <c r="AZ148" s="122"/>
      <c r="BA148" s="122"/>
      <c r="BB148" s="122"/>
      <c r="BC148" s="122"/>
      <c r="BD148" s="122"/>
      <c r="BE148" s="122"/>
      <c r="BF148" s="122"/>
      <c r="BG148" s="122"/>
      <c r="BH148" s="122"/>
      <c r="BI148" s="122"/>
      <c r="BJ148" s="122"/>
      <c r="BK148" s="122"/>
      <c r="BL148" s="122"/>
      <c r="BM148" s="122"/>
      <c r="BN148" s="122"/>
      <c r="BO148" s="122"/>
      <c r="BP148" s="122"/>
      <c r="BQ148" s="122"/>
      <c r="BR148" s="122"/>
      <c r="BS148" s="122"/>
      <c r="BT148" s="122"/>
      <c r="BU148" s="122"/>
      <c r="BV148" s="122"/>
      <c r="BW148" s="122"/>
      <c r="BX148" s="122"/>
      <c r="BY148" s="122"/>
      <c r="BZ148" s="122"/>
      <c r="CA148" s="122"/>
      <c r="CB148" s="122"/>
      <c r="CC148" s="122"/>
      <c r="CD148" s="122"/>
      <c r="CE148" s="122"/>
      <c r="CF148" s="122"/>
      <c r="CG148" s="122"/>
      <c r="CH148" s="122"/>
      <c r="CI148" s="122"/>
      <c r="CJ148" s="122"/>
      <c r="CK148" s="122"/>
      <c r="CL148" s="122"/>
      <c r="CM148" s="122"/>
      <c r="CN148" s="122"/>
      <c r="CO148" s="122"/>
    </row>
    <row r="149" spans="4:93" s="121" customFormat="1" x14ac:dyDescent="0.2">
      <c r="D149" s="5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  <c r="AB149" s="122"/>
      <c r="AC149" s="122"/>
      <c r="AD149" s="122"/>
      <c r="AE149" s="122"/>
      <c r="AF149" s="122"/>
      <c r="AG149" s="122"/>
      <c r="AH149" s="122"/>
      <c r="AI149" s="122"/>
      <c r="AJ149" s="122"/>
      <c r="AK149" s="122"/>
      <c r="AL149" s="122"/>
      <c r="AM149" s="122"/>
      <c r="AN149" s="122"/>
      <c r="AO149" s="122"/>
      <c r="AP149" s="122"/>
      <c r="AQ149" s="122"/>
      <c r="AR149" s="122"/>
      <c r="AS149" s="122"/>
      <c r="AT149" s="122"/>
      <c r="AU149" s="122"/>
      <c r="AV149" s="122"/>
      <c r="AW149" s="122"/>
      <c r="AX149" s="122"/>
      <c r="AY149" s="122"/>
      <c r="AZ149" s="122"/>
      <c r="BA149" s="122"/>
      <c r="BB149" s="122"/>
      <c r="BC149" s="122"/>
      <c r="BD149" s="122"/>
      <c r="BE149" s="122"/>
      <c r="BF149" s="122"/>
      <c r="BG149" s="122"/>
      <c r="BH149" s="122"/>
      <c r="BI149" s="122"/>
      <c r="BJ149" s="122"/>
      <c r="BK149" s="122"/>
      <c r="BL149" s="122"/>
      <c r="BM149" s="122"/>
      <c r="BN149" s="122"/>
      <c r="BO149" s="122"/>
      <c r="BP149" s="122"/>
      <c r="BQ149" s="122"/>
      <c r="BR149" s="122"/>
      <c r="BS149" s="122"/>
      <c r="BT149" s="122"/>
      <c r="BU149" s="122"/>
      <c r="BV149" s="122"/>
      <c r="BW149" s="122"/>
      <c r="BX149" s="122"/>
      <c r="BY149" s="122"/>
      <c r="BZ149" s="122"/>
      <c r="CA149" s="122"/>
      <c r="CB149" s="122"/>
      <c r="CC149" s="122"/>
      <c r="CD149" s="122"/>
      <c r="CE149" s="122"/>
      <c r="CF149" s="122"/>
      <c r="CG149" s="122"/>
      <c r="CH149" s="122"/>
      <c r="CI149" s="122"/>
      <c r="CJ149" s="122"/>
      <c r="CK149" s="122"/>
      <c r="CL149" s="122"/>
      <c r="CM149" s="122"/>
      <c r="CN149" s="122"/>
      <c r="CO149" s="122"/>
    </row>
    <row r="150" spans="4:93" s="121" customFormat="1" x14ac:dyDescent="0.2">
      <c r="D150" s="5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122"/>
      <c r="AD150" s="122"/>
      <c r="AE150" s="122"/>
      <c r="AF150" s="122"/>
      <c r="AG150" s="122"/>
      <c r="AH150" s="122"/>
      <c r="AI150" s="122"/>
      <c r="AJ150" s="122"/>
      <c r="AK150" s="122"/>
      <c r="AL150" s="122"/>
      <c r="AM150" s="122"/>
      <c r="AN150" s="122"/>
      <c r="AO150" s="122"/>
      <c r="AP150" s="122"/>
      <c r="AQ150" s="122"/>
      <c r="AR150" s="122"/>
      <c r="AS150" s="122"/>
      <c r="AT150" s="122"/>
      <c r="AU150" s="122"/>
      <c r="AV150" s="122"/>
      <c r="AW150" s="122"/>
      <c r="AX150" s="122"/>
      <c r="AY150" s="122"/>
      <c r="AZ150" s="122"/>
      <c r="BA150" s="122"/>
      <c r="BB150" s="122"/>
      <c r="BC150" s="122"/>
      <c r="BD150" s="122"/>
      <c r="BE150" s="122"/>
      <c r="BF150" s="122"/>
      <c r="BG150" s="122"/>
      <c r="BH150" s="122"/>
      <c r="BI150" s="122"/>
      <c r="BJ150" s="122"/>
      <c r="BK150" s="122"/>
      <c r="BL150" s="122"/>
      <c r="BM150" s="122"/>
      <c r="BN150" s="122"/>
      <c r="BO150" s="122"/>
      <c r="BP150" s="122"/>
      <c r="BQ150" s="122"/>
      <c r="BR150" s="122"/>
      <c r="BS150" s="122"/>
      <c r="BT150" s="122"/>
      <c r="BU150" s="122"/>
      <c r="BV150" s="122"/>
      <c r="BW150" s="122"/>
      <c r="BX150" s="122"/>
      <c r="BY150" s="122"/>
      <c r="BZ150" s="122"/>
      <c r="CA150" s="122"/>
      <c r="CB150" s="122"/>
      <c r="CC150" s="122"/>
      <c r="CD150" s="122"/>
      <c r="CE150" s="122"/>
      <c r="CF150" s="122"/>
      <c r="CG150" s="122"/>
      <c r="CH150" s="122"/>
      <c r="CI150" s="122"/>
      <c r="CJ150" s="122"/>
      <c r="CK150" s="122"/>
      <c r="CL150" s="122"/>
      <c r="CM150" s="122"/>
      <c r="CN150" s="122"/>
      <c r="CO150" s="122"/>
    </row>
    <row r="151" spans="4:93" s="121" customFormat="1" x14ac:dyDescent="0.2">
      <c r="D151" s="5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122"/>
      <c r="AD151" s="122"/>
      <c r="AE151" s="122"/>
      <c r="AF151" s="122"/>
      <c r="AG151" s="122"/>
      <c r="AH151" s="122"/>
      <c r="AI151" s="122"/>
      <c r="AJ151" s="122"/>
      <c r="AK151" s="122"/>
      <c r="AL151" s="122"/>
      <c r="AM151" s="122"/>
      <c r="AN151" s="122"/>
      <c r="AO151" s="122"/>
      <c r="AP151" s="122"/>
      <c r="AQ151" s="122"/>
      <c r="AR151" s="122"/>
      <c r="AS151" s="122"/>
      <c r="AT151" s="122"/>
      <c r="AU151" s="122"/>
      <c r="AV151" s="122"/>
      <c r="AW151" s="122"/>
      <c r="AX151" s="122"/>
      <c r="AY151" s="122"/>
      <c r="AZ151" s="122"/>
      <c r="BA151" s="122"/>
      <c r="BB151" s="122"/>
      <c r="BC151" s="122"/>
      <c r="BD151" s="122"/>
      <c r="BE151" s="122"/>
      <c r="BF151" s="122"/>
      <c r="BG151" s="122"/>
      <c r="BH151" s="122"/>
      <c r="BI151" s="122"/>
      <c r="BJ151" s="122"/>
      <c r="BK151" s="122"/>
      <c r="BL151" s="122"/>
      <c r="BM151" s="122"/>
      <c r="BN151" s="122"/>
      <c r="BO151" s="122"/>
      <c r="BP151" s="122"/>
      <c r="BQ151" s="122"/>
      <c r="BR151" s="122"/>
      <c r="BS151" s="122"/>
      <c r="BT151" s="122"/>
      <c r="BU151" s="122"/>
      <c r="BV151" s="122"/>
      <c r="BW151" s="122"/>
      <c r="BX151" s="122"/>
      <c r="BY151" s="122"/>
      <c r="BZ151" s="122"/>
      <c r="CA151" s="122"/>
      <c r="CB151" s="122"/>
      <c r="CC151" s="122"/>
      <c r="CD151" s="122"/>
      <c r="CE151" s="122"/>
      <c r="CF151" s="122"/>
      <c r="CG151" s="122"/>
      <c r="CH151" s="122"/>
      <c r="CI151" s="122"/>
      <c r="CJ151" s="122"/>
      <c r="CK151" s="122"/>
      <c r="CL151" s="122"/>
      <c r="CM151" s="122"/>
      <c r="CN151" s="122"/>
      <c r="CO151" s="122"/>
    </row>
    <row r="152" spans="4:93" s="121" customFormat="1" x14ac:dyDescent="0.2">
      <c r="D152" s="5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2"/>
      <c r="AC152" s="122"/>
      <c r="AD152" s="122"/>
      <c r="AE152" s="122"/>
      <c r="AF152" s="122"/>
      <c r="AG152" s="122"/>
      <c r="AH152" s="122"/>
      <c r="AI152" s="122"/>
      <c r="AJ152" s="122"/>
      <c r="AK152" s="122"/>
      <c r="AL152" s="122"/>
      <c r="AM152" s="122"/>
      <c r="AN152" s="122"/>
      <c r="AO152" s="122"/>
      <c r="AP152" s="122"/>
      <c r="AQ152" s="122"/>
      <c r="AR152" s="122"/>
      <c r="AS152" s="122"/>
      <c r="AT152" s="122"/>
      <c r="AU152" s="122"/>
      <c r="AV152" s="122"/>
      <c r="AW152" s="122"/>
      <c r="AX152" s="122"/>
      <c r="AY152" s="122"/>
      <c r="AZ152" s="122"/>
      <c r="BA152" s="122"/>
      <c r="BB152" s="122"/>
      <c r="BC152" s="122"/>
      <c r="BD152" s="122"/>
      <c r="BE152" s="122"/>
      <c r="BF152" s="122"/>
      <c r="BG152" s="122"/>
      <c r="BH152" s="122"/>
      <c r="BI152" s="122"/>
      <c r="BJ152" s="122"/>
      <c r="BK152" s="122"/>
      <c r="BL152" s="122"/>
      <c r="BM152" s="122"/>
      <c r="BN152" s="122"/>
      <c r="BO152" s="122"/>
      <c r="BP152" s="122"/>
      <c r="BQ152" s="122"/>
      <c r="BR152" s="122"/>
      <c r="BS152" s="122"/>
      <c r="BT152" s="122"/>
      <c r="BU152" s="122"/>
      <c r="BV152" s="122"/>
      <c r="BW152" s="122"/>
      <c r="BX152" s="122"/>
      <c r="BY152" s="122"/>
      <c r="BZ152" s="122"/>
      <c r="CA152" s="122"/>
      <c r="CB152" s="122"/>
      <c r="CC152" s="122"/>
      <c r="CD152" s="122"/>
      <c r="CE152" s="122"/>
      <c r="CF152" s="122"/>
      <c r="CG152" s="122"/>
      <c r="CH152" s="122"/>
      <c r="CI152" s="122"/>
      <c r="CJ152" s="122"/>
      <c r="CK152" s="122"/>
      <c r="CL152" s="122"/>
      <c r="CM152" s="122"/>
      <c r="CN152" s="122"/>
      <c r="CO152" s="122"/>
    </row>
    <row r="153" spans="4:93" s="121" customFormat="1" x14ac:dyDescent="0.2">
      <c r="D153" s="5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122"/>
      <c r="AB153" s="122"/>
      <c r="AC153" s="122"/>
      <c r="AD153" s="122"/>
      <c r="AE153" s="122"/>
      <c r="AF153" s="122"/>
      <c r="AG153" s="122"/>
      <c r="AH153" s="122"/>
      <c r="AI153" s="122"/>
      <c r="AJ153" s="122"/>
      <c r="AK153" s="122"/>
      <c r="AL153" s="122"/>
      <c r="AM153" s="122"/>
      <c r="AN153" s="122"/>
      <c r="AO153" s="122"/>
      <c r="AP153" s="122"/>
      <c r="AQ153" s="122"/>
      <c r="AR153" s="122"/>
      <c r="AS153" s="122"/>
      <c r="AT153" s="122"/>
      <c r="AU153" s="122"/>
      <c r="AV153" s="122"/>
      <c r="AW153" s="122"/>
      <c r="AX153" s="122"/>
      <c r="AY153" s="122"/>
      <c r="AZ153" s="122"/>
      <c r="BA153" s="122"/>
      <c r="BB153" s="122"/>
      <c r="BC153" s="122"/>
      <c r="BD153" s="122"/>
      <c r="BE153" s="122"/>
      <c r="BF153" s="122"/>
      <c r="BG153" s="122"/>
      <c r="BH153" s="122"/>
      <c r="BI153" s="122"/>
      <c r="BJ153" s="122"/>
      <c r="BK153" s="122"/>
      <c r="BL153" s="122"/>
      <c r="BM153" s="122"/>
      <c r="BN153" s="122"/>
      <c r="BO153" s="122"/>
      <c r="BP153" s="122"/>
      <c r="BQ153" s="122"/>
      <c r="BR153" s="122"/>
      <c r="BS153" s="122"/>
      <c r="BT153" s="122"/>
      <c r="BU153" s="122"/>
      <c r="BV153" s="122"/>
      <c r="BW153" s="122"/>
      <c r="BX153" s="122"/>
      <c r="BY153" s="122"/>
      <c r="BZ153" s="122"/>
      <c r="CA153" s="122"/>
      <c r="CB153" s="122"/>
      <c r="CC153" s="122"/>
      <c r="CD153" s="122"/>
      <c r="CE153" s="122"/>
      <c r="CF153" s="122"/>
      <c r="CG153" s="122"/>
      <c r="CH153" s="122"/>
      <c r="CI153" s="122"/>
      <c r="CJ153" s="122"/>
      <c r="CK153" s="122"/>
      <c r="CL153" s="122"/>
      <c r="CM153" s="122"/>
      <c r="CN153" s="122"/>
      <c r="CO153" s="122"/>
    </row>
    <row r="154" spans="4:93" s="121" customFormat="1" x14ac:dyDescent="0.2">
      <c r="D154" s="5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2"/>
      <c r="AB154" s="122"/>
      <c r="AC154" s="122"/>
      <c r="AD154" s="122"/>
      <c r="AE154" s="122"/>
      <c r="AF154" s="122"/>
      <c r="AG154" s="122"/>
      <c r="AH154" s="122"/>
      <c r="AI154" s="122"/>
      <c r="AJ154" s="122"/>
      <c r="AK154" s="122"/>
      <c r="AL154" s="122"/>
      <c r="AM154" s="122"/>
      <c r="AN154" s="122"/>
      <c r="AO154" s="122"/>
      <c r="AP154" s="122"/>
      <c r="AQ154" s="122"/>
      <c r="AR154" s="122"/>
      <c r="AS154" s="122"/>
      <c r="AT154" s="122"/>
      <c r="AU154" s="122"/>
      <c r="AV154" s="122"/>
      <c r="AW154" s="122"/>
      <c r="AX154" s="122"/>
      <c r="AY154" s="122"/>
      <c r="AZ154" s="122"/>
      <c r="BA154" s="122"/>
      <c r="BB154" s="122"/>
      <c r="BC154" s="122"/>
      <c r="BD154" s="122"/>
      <c r="BE154" s="122"/>
      <c r="BF154" s="122"/>
      <c r="BG154" s="122"/>
      <c r="BH154" s="122"/>
      <c r="BI154" s="122"/>
      <c r="BJ154" s="122"/>
      <c r="BK154" s="122"/>
      <c r="BL154" s="122"/>
      <c r="BM154" s="122"/>
      <c r="BN154" s="122"/>
      <c r="BO154" s="122"/>
      <c r="BP154" s="122"/>
      <c r="BQ154" s="122"/>
      <c r="BR154" s="122"/>
      <c r="BS154" s="122"/>
      <c r="BT154" s="122"/>
      <c r="BU154" s="122"/>
      <c r="BV154" s="122"/>
      <c r="BW154" s="122"/>
      <c r="BX154" s="122"/>
      <c r="BY154" s="122"/>
      <c r="BZ154" s="122"/>
      <c r="CA154" s="122"/>
      <c r="CB154" s="122"/>
      <c r="CC154" s="122"/>
      <c r="CD154" s="122"/>
      <c r="CE154" s="122"/>
      <c r="CF154" s="122"/>
      <c r="CG154" s="122"/>
      <c r="CH154" s="122"/>
      <c r="CI154" s="122"/>
      <c r="CJ154" s="122"/>
      <c r="CK154" s="122"/>
      <c r="CL154" s="122"/>
      <c r="CM154" s="122"/>
      <c r="CN154" s="122"/>
      <c r="CO154" s="122"/>
    </row>
    <row r="155" spans="4:93" s="121" customFormat="1" x14ac:dyDescent="0.2">
      <c r="D155" s="5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  <c r="AA155" s="122"/>
      <c r="AB155" s="122"/>
      <c r="AC155" s="122"/>
      <c r="AD155" s="122"/>
      <c r="AE155" s="122"/>
      <c r="AF155" s="122"/>
      <c r="AG155" s="122"/>
      <c r="AH155" s="122"/>
      <c r="AI155" s="122"/>
      <c r="AJ155" s="122"/>
      <c r="AK155" s="122"/>
      <c r="AL155" s="122"/>
      <c r="AM155" s="122"/>
      <c r="AN155" s="122"/>
      <c r="AO155" s="122"/>
      <c r="AP155" s="122"/>
      <c r="AQ155" s="122"/>
      <c r="AR155" s="122"/>
      <c r="AS155" s="122"/>
      <c r="AT155" s="122"/>
      <c r="AU155" s="122"/>
      <c r="AV155" s="122"/>
      <c r="AW155" s="122"/>
      <c r="AX155" s="122"/>
      <c r="AY155" s="122"/>
      <c r="AZ155" s="122"/>
      <c r="BA155" s="122"/>
      <c r="BB155" s="122"/>
      <c r="BC155" s="122"/>
      <c r="BD155" s="122"/>
      <c r="BE155" s="122"/>
      <c r="BF155" s="122"/>
      <c r="BG155" s="122"/>
      <c r="BH155" s="122"/>
      <c r="BI155" s="122"/>
      <c r="BJ155" s="122"/>
      <c r="BK155" s="122"/>
      <c r="BL155" s="122"/>
      <c r="BM155" s="122"/>
      <c r="BN155" s="122"/>
      <c r="BO155" s="122"/>
      <c r="BP155" s="122"/>
      <c r="BQ155" s="122"/>
      <c r="BR155" s="122"/>
      <c r="BS155" s="122"/>
      <c r="BT155" s="122"/>
      <c r="BU155" s="122"/>
      <c r="BV155" s="122"/>
      <c r="BW155" s="122"/>
      <c r="BX155" s="122"/>
      <c r="BY155" s="122"/>
      <c r="BZ155" s="122"/>
      <c r="CA155" s="122"/>
      <c r="CB155" s="122"/>
      <c r="CC155" s="122"/>
      <c r="CD155" s="122"/>
      <c r="CE155" s="122"/>
      <c r="CF155" s="122"/>
      <c r="CG155" s="122"/>
      <c r="CH155" s="122"/>
      <c r="CI155" s="122"/>
      <c r="CJ155" s="122"/>
      <c r="CK155" s="122"/>
      <c r="CL155" s="122"/>
      <c r="CM155" s="122"/>
      <c r="CN155" s="122"/>
      <c r="CO155" s="122"/>
    </row>
    <row r="156" spans="4:93" s="121" customFormat="1" x14ac:dyDescent="0.2">
      <c r="D156" s="5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122"/>
      <c r="AD156" s="122"/>
      <c r="AE156" s="122"/>
      <c r="AF156" s="122"/>
      <c r="AG156" s="122"/>
      <c r="AH156" s="122"/>
      <c r="AI156" s="122"/>
      <c r="AJ156" s="122"/>
      <c r="AK156" s="122"/>
      <c r="AL156" s="122"/>
      <c r="AM156" s="122"/>
      <c r="AN156" s="122"/>
      <c r="AO156" s="122"/>
      <c r="AP156" s="122"/>
      <c r="AQ156" s="122"/>
      <c r="AR156" s="122"/>
      <c r="AS156" s="122"/>
      <c r="AT156" s="122"/>
      <c r="AU156" s="122"/>
      <c r="AV156" s="122"/>
      <c r="AW156" s="122"/>
      <c r="AX156" s="122"/>
      <c r="AY156" s="122"/>
      <c r="AZ156" s="122"/>
      <c r="BA156" s="122"/>
      <c r="BB156" s="122"/>
      <c r="BC156" s="122"/>
      <c r="BD156" s="122"/>
      <c r="BE156" s="122"/>
      <c r="BF156" s="122"/>
      <c r="BG156" s="122"/>
      <c r="BH156" s="122"/>
      <c r="BI156" s="122"/>
      <c r="BJ156" s="122"/>
      <c r="BK156" s="122"/>
      <c r="BL156" s="122"/>
      <c r="BM156" s="122"/>
      <c r="BN156" s="122"/>
      <c r="BO156" s="122"/>
      <c r="BP156" s="122"/>
      <c r="BQ156" s="122"/>
      <c r="BR156" s="122"/>
      <c r="BS156" s="122"/>
      <c r="BT156" s="122"/>
      <c r="BU156" s="122"/>
      <c r="BV156" s="122"/>
      <c r="BW156" s="122"/>
      <c r="BX156" s="122"/>
      <c r="BY156" s="122"/>
      <c r="BZ156" s="122"/>
      <c r="CA156" s="122"/>
      <c r="CB156" s="122"/>
      <c r="CC156" s="122"/>
      <c r="CD156" s="122"/>
      <c r="CE156" s="122"/>
      <c r="CF156" s="122"/>
      <c r="CG156" s="122"/>
      <c r="CH156" s="122"/>
      <c r="CI156" s="122"/>
      <c r="CJ156" s="122"/>
      <c r="CK156" s="122"/>
      <c r="CL156" s="122"/>
      <c r="CM156" s="122"/>
      <c r="CN156" s="122"/>
      <c r="CO156" s="122"/>
    </row>
    <row r="157" spans="4:93" s="121" customFormat="1" x14ac:dyDescent="0.2">
      <c r="D157" s="5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  <c r="Z157" s="122"/>
      <c r="AA157" s="122"/>
      <c r="AB157" s="122"/>
      <c r="AC157" s="122"/>
      <c r="AD157" s="122"/>
      <c r="AE157" s="122"/>
      <c r="AF157" s="122"/>
      <c r="AG157" s="122"/>
      <c r="AH157" s="122"/>
      <c r="AI157" s="122"/>
      <c r="AJ157" s="122"/>
      <c r="AK157" s="122"/>
      <c r="AL157" s="122"/>
      <c r="AM157" s="122"/>
      <c r="AN157" s="122"/>
      <c r="AO157" s="122"/>
      <c r="AP157" s="122"/>
      <c r="AQ157" s="122"/>
      <c r="AR157" s="122"/>
      <c r="AS157" s="122"/>
      <c r="AT157" s="122"/>
      <c r="AU157" s="122"/>
      <c r="AV157" s="122"/>
      <c r="AW157" s="122"/>
      <c r="AX157" s="122"/>
      <c r="AY157" s="122"/>
      <c r="AZ157" s="122"/>
      <c r="BA157" s="122"/>
      <c r="BB157" s="122"/>
      <c r="BC157" s="122"/>
      <c r="BD157" s="122"/>
      <c r="BE157" s="122"/>
      <c r="BF157" s="122"/>
      <c r="BG157" s="122"/>
      <c r="BH157" s="122"/>
      <c r="BI157" s="122"/>
      <c r="BJ157" s="122"/>
      <c r="BK157" s="122"/>
      <c r="BL157" s="122"/>
      <c r="BM157" s="122"/>
      <c r="BN157" s="122"/>
      <c r="BO157" s="122"/>
      <c r="BP157" s="122"/>
      <c r="BQ157" s="122"/>
      <c r="BR157" s="122"/>
      <c r="BS157" s="122"/>
      <c r="BT157" s="122"/>
      <c r="BU157" s="122"/>
      <c r="BV157" s="122"/>
      <c r="BW157" s="122"/>
      <c r="BX157" s="122"/>
      <c r="BY157" s="122"/>
      <c r="BZ157" s="122"/>
      <c r="CA157" s="122"/>
      <c r="CB157" s="122"/>
      <c r="CC157" s="122"/>
      <c r="CD157" s="122"/>
      <c r="CE157" s="122"/>
      <c r="CF157" s="122"/>
      <c r="CG157" s="122"/>
      <c r="CH157" s="122"/>
      <c r="CI157" s="122"/>
      <c r="CJ157" s="122"/>
      <c r="CK157" s="122"/>
      <c r="CL157" s="122"/>
      <c r="CM157" s="122"/>
      <c r="CN157" s="122"/>
      <c r="CO157" s="122"/>
    </row>
    <row r="158" spans="4:93" s="121" customFormat="1" x14ac:dyDescent="0.2">
      <c r="D158" s="5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  <c r="Z158" s="122"/>
      <c r="AA158" s="122"/>
      <c r="AB158" s="122"/>
      <c r="AC158" s="122"/>
      <c r="AD158" s="122"/>
      <c r="AE158" s="122"/>
      <c r="AF158" s="122"/>
      <c r="AG158" s="122"/>
      <c r="AH158" s="122"/>
      <c r="AI158" s="122"/>
      <c r="AJ158" s="122"/>
      <c r="AK158" s="122"/>
      <c r="AL158" s="122"/>
      <c r="AM158" s="122"/>
      <c r="AN158" s="122"/>
      <c r="AO158" s="122"/>
      <c r="AP158" s="122"/>
      <c r="AQ158" s="122"/>
      <c r="AR158" s="122"/>
      <c r="AS158" s="122"/>
      <c r="AT158" s="122"/>
      <c r="AU158" s="122"/>
      <c r="AV158" s="122"/>
      <c r="AW158" s="122"/>
      <c r="AX158" s="122"/>
      <c r="AY158" s="122"/>
      <c r="AZ158" s="122"/>
      <c r="BA158" s="122"/>
      <c r="BB158" s="122"/>
      <c r="BC158" s="122"/>
      <c r="BD158" s="122"/>
      <c r="BE158" s="122"/>
      <c r="BF158" s="122"/>
      <c r="BG158" s="122"/>
      <c r="BH158" s="122"/>
      <c r="BI158" s="122"/>
      <c r="BJ158" s="122"/>
      <c r="BK158" s="122"/>
      <c r="BL158" s="122"/>
      <c r="BM158" s="122"/>
      <c r="BN158" s="122"/>
      <c r="BO158" s="122"/>
      <c r="BP158" s="122"/>
      <c r="BQ158" s="122"/>
      <c r="BR158" s="122"/>
      <c r="BS158" s="122"/>
      <c r="BT158" s="122"/>
      <c r="BU158" s="122"/>
      <c r="BV158" s="122"/>
      <c r="BW158" s="122"/>
      <c r="BX158" s="122"/>
      <c r="BY158" s="122"/>
      <c r="BZ158" s="122"/>
      <c r="CA158" s="122"/>
      <c r="CB158" s="122"/>
      <c r="CC158" s="122"/>
      <c r="CD158" s="122"/>
      <c r="CE158" s="122"/>
      <c r="CF158" s="122"/>
      <c r="CG158" s="122"/>
      <c r="CH158" s="122"/>
      <c r="CI158" s="122"/>
      <c r="CJ158" s="122"/>
      <c r="CK158" s="122"/>
      <c r="CL158" s="122"/>
      <c r="CM158" s="122"/>
      <c r="CN158" s="122"/>
      <c r="CO158" s="122"/>
    </row>
    <row r="159" spans="4:93" s="121" customFormat="1" x14ac:dyDescent="0.2">
      <c r="D159" s="5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  <c r="AA159" s="122"/>
      <c r="AB159" s="122"/>
      <c r="AC159" s="122"/>
      <c r="AD159" s="122"/>
      <c r="AE159" s="122"/>
      <c r="AF159" s="122"/>
      <c r="AG159" s="122"/>
      <c r="AH159" s="122"/>
      <c r="AI159" s="122"/>
      <c r="AJ159" s="122"/>
      <c r="AK159" s="122"/>
      <c r="AL159" s="122"/>
      <c r="AM159" s="122"/>
      <c r="AN159" s="122"/>
      <c r="AO159" s="122"/>
      <c r="AP159" s="122"/>
      <c r="AQ159" s="122"/>
      <c r="AR159" s="122"/>
      <c r="AS159" s="122"/>
      <c r="AT159" s="122"/>
      <c r="AU159" s="122"/>
      <c r="AV159" s="122"/>
      <c r="AW159" s="122"/>
      <c r="AX159" s="122"/>
      <c r="AY159" s="122"/>
      <c r="AZ159" s="122"/>
      <c r="BA159" s="122"/>
      <c r="BB159" s="122"/>
      <c r="BC159" s="122"/>
      <c r="BD159" s="122"/>
      <c r="BE159" s="122"/>
      <c r="BF159" s="122"/>
      <c r="BG159" s="122"/>
      <c r="BH159" s="122"/>
      <c r="BI159" s="122"/>
      <c r="BJ159" s="122"/>
      <c r="BK159" s="122"/>
      <c r="BL159" s="122"/>
      <c r="BM159" s="122"/>
      <c r="BN159" s="122"/>
      <c r="BO159" s="122"/>
      <c r="BP159" s="122"/>
      <c r="BQ159" s="122"/>
      <c r="BR159" s="122"/>
      <c r="BS159" s="122"/>
      <c r="BT159" s="122"/>
      <c r="BU159" s="122"/>
      <c r="BV159" s="122"/>
      <c r="BW159" s="122"/>
      <c r="BX159" s="122"/>
      <c r="BY159" s="122"/>
      <c r="BZ159" s="122"/>
      <c r="CA159" s="122"/>
      <c r="CB159" s="122"/>
      <c r="CC159" s="122"/>
      <c r="CD159" s="122"/>
      <c r="CE159" s="122"/>
      <c r="CF159" s="122"/>
      <c r="CG159" s="122"/>
      <c r="CH159" s="122"/>
      <c r="CI159" s="122"/>
      <c r="CJ159" s="122"/>
      <c r="CK159" s="122"/>
      <c r="CL159" s="122"/>
      <c r="CM159" s="122"/>
      <c r="CN159" s="122"/>
      <c r="CO159" s="122"/>
    </row>
    <row r="160" spans="4:93" s="121" customFormat="1" x14ac:dyDescent="0.2">
      <c r="D160" s="5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  <c r="AA160" s="122"/>
      <c r="AB160" s="122"/>
      <c r="AC160" s="122"/>
      <c r="AD160" s="122"/>
      <c r="AE160" s="122"/>
      <c r="AF160" s="122"/>
      <c r="AG160" s="122"/>
      <c r="AH160" s="122"/>
      <c r="AI160" s="122"/>
      <c r="AJ160" s="122"/>
      <c r="AK160" s="122"/>
      <c r="AL160" s="122"/>
      <c r="AM160" s="122"/>
      <c r="AN160" s="122"/>
      <c r="AO160" s="122"/>
      <c r="AP160" s="122"/>
      <c r="AQ160" s="122"/>
      <c r="AR160" s="122"/>
      <c r="AS160" s="122"/>
      <c r="AT160" s="122"/>
      <c r="AU160" s="122"/>
      <c r="AV160" s="122"/>
      <c r="AW160" s="122"/>
      <c r="AX160" s="122"/>
      <c r="AY160" s="122"/>
      <c r="AZ160" s="122"/>
      <c r="BA160" s="122"/>
      <c r="BB160" s="122"/>
      <c r="BC160" s="122"/>
      <c r="BD160" s="122"/>
      <c r="BE160" s="122"/>
      <c r="BF160" s="122"/>
      <c r="BG160" s="122"/>
      <c r="BH160" s="122"/>
      <c r="BI160" s="122"/>
      <c r="BJ160" s="122"/>
      <c r="BK160" s="122"/>
      <c r="BL160" s="122"/>
      <c r="BM160" s="122"/>
      <c r="BN160" s="122"/>
      <c r="BO160" s="122"/>
      <c r="BP160" s="122"/>
      <c r="BQ160" s="122"/>
      <c r="BR160" s="122"/>
      <c r="BS160" s="122"/>
      <c r="BT160" s="122"/>
      <c r="BU160" s="122"/>
      <c r="BV160" s="122"/>
      <c r="BW160" s="122"/>
      <c r="BX160" s="122"/>
      <c r="BY160" s="122"/>
      <c r="BZ160" s="122"/>
      <c r="CA160" s="122"/>
      <c r="CB160" s="122"/>
      <c r="CC160" s="122"/>
      <c r="CD160" s="122"/>
      <c r="CE160" s="122"/>
      <c r="CF160" s="122"/>
      <c r="CG160" s="122"/>
      <c r="CH160" s="122"/>
      <c r="CI160" s="122"/>
      <c r="CJ160" s="122"/>
      <c r="CK160" s="122"/>
      <c r="CL160" s="122"/>
      <c r="CM160" s="122"/>
      <c r="CN160" s="122"/>
      <c r="CO160" s="122"/>
    </row>
    <row r="161" spans="4:93" s="121" customFormat="1" x14ac:dyDescent="0.2">
      <c r="D161" s="5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  <c r="AA161" s="122"/>
      <c r="AB161" s="122"/>
      <c r="AC161" s="122"/>
      <c r="AD161" s="122"/>
      <c r="AE161" s="122"/>
      <c r="AF161" s="122"/>
      <c r="AG161" s="122"/>
      <c r="AH161" s="122"/>
      <c r="AI161" s="122"/>
      <c r="AJ161" s="122"/>
      <c r="AK161" s="122"/>
      <c r="AL161" s="122"/>
      <c r="AM161" s="122"/>
      <c r="AN161" s="122"/>
      <c r="AO161" s="122"/>
      <c r="AP161" s="122"/>
      <c r="AQ161" s="122"/>
      <c r="AR161" s="122"/>
      <c r="AS161" s="122"/>
      <c r="AT161" s="122"/>
      <c r="AU161" s="122"/>
      <c r="AV161" s="122"/>
      <c r="AW161" s="122"/>
      <c r="AX161" s="122"/>
      <c r="AY161" s="122"/>
      <c r="AZ161" s="122"/>
      <c r="BA161" s="122"/>
      <c r="BB161" s="122"/>
      <c r="BC161" s="122"/>
      <c r="BD161" s="122"/>
      <c r="BE161" s="122"/>
      <c r="BF161" s="122"/>
      <c r="BG161" s="122"/>
      <c r="BH161" s="122"/>
      <c r="BI161" s="122"/>
      <c r="BJ161" s="122"/>
      <c r="BK161" s="122"/>
      <c r="BL161" s="122"/>
      <c r="BM161" s="122"/>
      <c r="BN161" s="122"/>
      <c r="BO161" s="122"/>
      <c r="BP161" s="122"/>
      <c r="BQ161" s="122"/>
      <c r="BR161" s="122"/>
      <c r="BS161" s="122"/>
      <c r="BT161" s="122"/>
      <c r="BU161" s="122"/>
      <c r="BV161" s="122"/>
      <c r="BW161" s="122"/>
      <c r="BX161" s="122"/>
      <c r="BY161" s="122"/>
      <c r="BZ161" s="122"/>
      <c r="CA161" s="122"/>
      <c r="CB161" s="122"/>
      <c r="CC161" s="122"/>
      <c r="CD161" s="122"/>
      <c r="CE161" s="122"/>
      <c r="CF161" s="122"/>
      <c r="CG161" s="122"/>
      <c r="CH161" s="122"/>
      <c r="CI161" s="122"/>
      <c r="CJ161" s="122"/>
      <c r="CK161" s="122"/>
      <c r="CL161" s="122"/>
      <c r="CM161" s="122"/>
      <c r="CN161" s="122"/>
      <c r="CO161" s="122"/>
    </row>
    <row r="162" spans="4:93" s="121" customFormat="1" x14ac:dyDescent="0.2">
      <c r="D162" s="5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2"/>
      <c r="AC162" s="122"/>
      <c r="AD162" s="122"/>
      <c r="AE162" s="122"/>
      <c r="AF162" s="122"/>
      <c r="AG162" s="122"/>
      <c r="AH162" s="122"/>
      <c r="AI162" s="122"/>
      <c r="AJ162" s="122"/>
      <c r="AK162" s="122"/>
      <c r="AL162" s="122"/>
      <c r="AM162" s="122"/>
      <c r="AN162" s="122"/>
      <c r="AO162" s="122"/>
      <c r="AP162" s="122"/>
      <c r="AQ162" s="122"/>
      <c r="AR162" s="122"/>
      <c r="AS162" s="122"/>
      <c r="AT162" s="122"/>
      <c r="AU162" s="122"/>
      <c r="AV162" s="122"/>
      <c r="AW162" s="122"/>
      <c r="AX162" s="122"/>
      <c r="AY162" s="122"/>
      <c r="AZ162" s="122"/>
      <c r="BA162" s="122"/>
      <c r="BB162" s="122"/>
      <c r="BC162" s="122"/>
      <c r="BD162" s="122"/>
      <c r="BE162" s="122"/>
      <c r="BF162" s="122"/>
      <c r="BG162" s="122"/>
      <c r="BH162" s="122"/>
      <c r="BI162" s="122"/>
      <c r="BJ162" s="122"/>
      <c r="BK162" s="122"/>
      <c r="BL162" s="122"/>
      <c r="BM162" s="122"/>
      <c r="BN162" s="122"/>
      <c r="BO162" s="122"/>
      <c r="BP162" s="122"/>
      <c r="BQ162" s="122"/>
      <c r="BR162" s="122"/>
      <c r="BS162" s="122"/>
      <c r="BT162" s="122"/>
      <c r="BU162" s="122"/>
      <c r="BV162" s="122"/>
      <c r="BW162" s="122"/>
      <c r="BX162" s="122"/>
      <c r="BY162" s="122"/>
      <c r="BZ162" s="122"/>
      <c r="CA162" s="122"/>
      <c r="CB162" s="122"/>
      <c r="CC162" s="122"/>
      <c r="CD162" s="122"/>
      <c r="CE162" s="122"/>
      <c r="CF162" s="122"/>
      <c r="CG162" s="122"/>
      <c r="CH162" s="122"/>
      <c r="CI162" s="122"/>
      <c r="CJ162" s="122"/>
      <c r="CK162" s="122"/>
      <c r="CL162" s="122"/>
      <c r="CM162" s="122"/>
      <c r="CN162" s="122"/>
      <c r="CO162" s="122"/>
    </row>
    <row r="163" spans="4:93" s="121" customFormat="1" x14ac:dyDescent="0.2">
      <c r="D163" s="5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2"/>
      <c r="AC163" s="122"/>
      <c r="AD163" s="122"/>
      <c r="AE163" s="122"/>
      <c r="AF163" s="122"/>
      <c r="AG163" s="122"/>
      <c r="AH163" s="122"/>
      <c r="AI163" s="122"/>
      <c r="AJ163" s="122"/>
      <c r="AK163" s="122"/>
      <c r="AL163" s="122"/>
      <c r="AM163" s="122"/>
      <c r="AN163" s="122"/>
      <c r="AO163" s="122"/>
      <c r="AP163" s="122"/>
      <c r="AQ163" s="122"/>
      <c r="AR163" s="122"/>
      <c r="AS163" s="122"/>
      <c r="AT163" s="122"/>
      <c r="AU163" s="122"/>
      <c r="AV163" s="122"/>
      <c r="AW163" s="122"/>
      <c r="AX163" s="122"/>
      <c r="AY163" s="122"/>
      <c r="AZ163" s="122"/>
      <c r="BA163" s="122"/>
      <c r="BB163" s="122"/>
      <c r="BC163" s="122"/>
      <c r="BD163" s="122"/>
      <c r="BE163" s="122"/>
      <c r="BF163" s="122"/>
      <c r="BG163" s="122"/>
      <c r="BH163" s="122"/>
      <c r="BI163" s="122"/>
      <c r="BJ163" s="122"/>
      <c r="BK163" s="122"/>
      <c r="BL163" s="122"/>
      <c r="BM163" s="122"/>
      <c r="BN163" s="122"/>
      <c r="BO163" s="122"/>
      <c r="BP163" s="122"/>
      <c r="BQ163" s="122"/>
      <c r="BR163" s="122"/>
      <c r="BS163" s="122"/>
      <c r="BT163" s="122"/>
      <c r="BU163" s="122"/>
      <c r="BV163" s="122"/>
      <c r="BW163" s="122"/>
      <c r="BX163" s="122"/>
      <c r="BY163" s="122"/>
      <c r="BZ163" s="122"/>
      <c r="CA163" s="122"/>
      <c r="CB163" s="122"/>
      <c r="CC163" s="122"/>
      <c r="CD163" s="122"/>
      <c r="CE163" s="122"/>
      <c r="CF163" s="122"/>
      <c r="CG163" s="122"/>
      <c r="CH163" s="122"/>
      <c r="CI163" s="122"/>
      <c r="CJ163" s="122"/>
      <c r="CK163" s="122"/>
      <c r="CL163" s="122"/>
      <c r="CM163" s="122"/>
      <c r="CN163" s="122"/>
      <c r="CO163" s="122"/>
    </row>
    <row r="164" spans="4:93" s="121" customFormat="1" x14ac:dyDescent="0.2">
      <c r="D164" s="5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  <c r="AB164" s="122"/>
      <c r="AC164" s="122"/>
      <c r="AD164" s="122"/>
      <c r="AE164" s="122"/>
      <c r="AF164" s="122"/>
      <c r="AG164" s="122"/>
      <c r="AH164" s="122"/>
      <c r="AI164" s="122"/>
      <c r="AJ164" s="122"/>
      <c r="AK164" s="122"/>
      <c r="AL164" s="122"/>
      <c r="AM164" s="122"/>
      <c r="AN164" s="122"/>
      <c r="AO164" s="122"/>
      <c r="AP164" s="122"/>
      <c r="AQ164" s="122"/>
      <c r="AR164" s="122"/>
      <c r="AS164" s="122"/>
      <c r="AT164" s="122"/>
      <c r="AU164" s="122"/>
      <c r="AV164" s="122"/>
      <c r="AW164" s="122"/>
      <c r="AX164" s="122"/>
      <c r="AY164" s="122"/>
      <c r="AZ164" s="122"/>
      <c r="BA164" s="122"/>
      <c r="BB164" s="122"/>
      <c r="BC164" s="122"/>
      <c r="BD164" s="122"/>
      <c r="BE164" s="122"/>
      <c r="BF164" s="122"/>
      <c r="BG164" s="122"/>
      <c r="BH164" s="122"/>
      <c r="BI164" s="122"/>
      <c r="BJ164" s="122"/>
      <c r="BK164" s="122"/>
      <c r="BL164" s="122"/>
      <c r="BM164" s="122"/>
      <c r="BN164" s="122"/>
      <c r="BO164" s="122"/>
      <c r="BP164" s="122"/>
      <c r="BQ164" s="122"/>
      <c r="BR164" s="122"/>
      <c r="BS164" s="122"/>
      <c r="BT164" s="122"/>
      <c r="BU164" s="122"/>
      <c r="BV164" s="122"/>
      <c r="BW164" s="122"/>
      <c r="BX164" s="122"/>
      <c r="BY164" s="122"/>
      <c r="BZ164" s="122"/>
      <c r="CA164" s="122"/>
      <c r="CB164" s="122"/>
      <c r="CC164" s="122"/>
      <c r="CD164" s="122"/>
      <c r="CE164" s="122"/>
      <c r="CF164" s="122"/>
      <c r="CG164" s="122"/>
      <c r="CH164" s="122"/>
      <c r="CI164" s="122"/>
      <c r="CJ164" s="122"/>
      <c r="CK164" s="122"/>
      <c r="CL164" s="122"/>
      <c r="CM164" s="122"/>
      <c r="CN164" s="122"/>
      <c r="CO164" s="122"/>
    </row>
    <row r="165" spans="4:93" s="121" customFormat="1" x14ac:dyDescent="0.2">
      <c r="D165" s="5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  <c r="AB165" s="122"/>
      <c r="AC165" s="122"/>
      <c r="AD165" s="122"/>
      <c r="AE165" s="122"/>
      <c r="AF165" s="122"/>
      <c r="AG165" s="122"/>
      <c r="AH165" s="122"/>
      <c r="AI165" s="122"/>
      <c r="AJ165" s="122"/>
      <c r="AK165" s="122"/>
      <c r="AL165" s="122"/>
      <c r="AM165" s="122"/>
      <c r="AN165" s="122"/>
      <c r="AO165" s="122"/>
      <c r="AP165" s="122"/>
      <c r="AQ165" s="122"/>
      <c r="AR165" s="122"/>
      <c r="AS165" s="122"/>
      <c r="AT165" s="122"/>
      <c r="AU165" s="122"/>
      <c r="AV165" s="122"/>
      <c r="AW165" s="122"/>
      <c r="AX165" s="122"/>
      <c r="AY165" s="122"/>
      <c r="AZ165" s="122"/>
      <c r="BA165" s="122"/>
      <c r="BB165" s="122"/>
      <c r="BC165" s="122"/>
      <c r="BD165" s="122"/>
      <c r="BE165" s="122"/>
      <c r="BF165" s="122"/>
      <c r="BG165" s="122"/>
      <c r="BH165" s="122"/>
      <c r="BI165" s="122"/>
      <c r="BJ165" s="122"/>
      <c r="BK165" s="122"/>
      <c r="BL165" s="122"/>
      <c r="BM165" s="122"/>
      <c r="BN165" s="122"/>
      <c r="BO165" s="122"/>
      <c r="BP165" s="122"/>
      <c r="BQ165" s="122"/>
      <c r="BR165" s="122"/>
      <c r="BS165" s="122"/>
      <c r="BT165" s="122"/>
      <c r="BU165" s="122"/>
      <c r="BV165" s="122"/>
      <c r="BW165" s="122"/>
      <c r="BX165" s="122"/>
      <c r="BY165" s="122"/>
      <c r="BZ165" s="122"/>
      <c r="CA165" s="122"/>
      <c r="CB165" s="122"/>
      <c r="CC165" s="122"/>
      <c r="CD165" s="122"/>
      <c r="CE165" s="122"/>
      <c r="CF165" s="122"/>
      <c r="CG165" s="122"/>
      <c r="CH165" s="122"/>
      <c r="CI165" s="122"/>
      <c r="CJ165" s="122"/>
      <c r="CK165" s="122"/>
      <c r="CL165" s="122"/>
      <c r="CM165" s="122"/>
      <c r="CN165" s="122"/>
      <c r="CO165" s="122"/>
    </row>
    <row r="166" spans="4:93" s="121" customFormat="1" x14ac:dyDescent="0.2">
      <c r="D166" s="5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  <c r="AA166" s="122"/>
      <c r="AB166" s="122"/>
      <c r="AC166" s="122"/>
      <c r="AD166" s="122"/>
      <c r="AE166" s="122"/>
      <c r="AF166" s="122"/>
      <c r="AG166" s="122"/>
      <c r="AH166" s="122"/>
      <c r="AI166" s="122"/>
      <c r="AJ166" s="122"/>
      <c r="AK166" s="122"/>
      <c r="AL166" s="122"/>
      <c r="AM166" s="122"/>
      <c r="AN166" s="122"/>
      <c r="AO166" s="122"/>
      <c r="AP166" s="122"/>
      <c r="AQ166" s="122"/>
      <c r="AR166" s="122"/>
      <c r="AS166" s="122"/>
      <c r="AT166" s="122"/>
      <c r="AU166" s="122"/>
      <c r="AV166" s="122"/>
      <c r="AW166" s="122"/>
      <c r="AX166" s="122"/>
      <c r="AY166" s="122"/>
      <c r="AZ166" s="122"/>
      <c r="BA166" s="122"/>
      <c r="BB166" s="122"/>
      <c r="BC166" s="122"/>
      <c r="BD166" s="122"/>
      <c r="BE166" s="122"/>
      <c r="BF166" s="122"/>
      <c r="BG166" s="122"/>
      <c r="BH166" s="122"/>
      <c r="BI166" s="122"/>
      <c r="BJ166" s="122"/>
      <c r="BK166" s="122"/>
      <c r="BL166" s="122"/>
      <c r="BM166" s="122"/>
      <c r="BN166" s="122"/>
      <c r="BO166" s="122"/>
      <c r="BP166" s="122"/>
      <c r="BQ166" s="122"/>
      <c r="BR166" s="122"/>
      <c r="BS166" s="122"/>
      <c r="BT166" s="122"/>
      <c r="BU166" s="122"/>
      <c r="BV166" s="122"/>
      <c r="BW166" s="122"/>
      <c r="BX166" s="122"/>
      <c r="BY166" s="122"/>
      <c r="BZ166" s="122"/>
      <c r="CA166" s="122"/>
      <c r="CB166" s="122"/>
      <c r="CC166" s="122"/>
      <c r="CD166" s="122"/>
      <c r="CE166" s="122"/>
      <c r="CF166" s="122"/>
      <c r="CG166" s="122"/>
      <c r="CH166" s="122"/>
      <c r="CI166" s="122"/>
      <c r="CJ166" s="122"/>
      <c r="CK166" s="122"/>
      <c r="CL166" s="122"/>
      <c r="CM166" s="122"/>
      <c r="CN166" s="122"/>
      <c r="CO166" s="122"/>
    </row>
    <row r="167" spans="4:93" s="121" customFormat="1" x14ac:dyDescent="0.2">
      <c r="D167" s="5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2"/>
      <c r="AH167" s="122"/>
      <c r="AI167" s="122"/>
      <c r="AJ167" s="122"/>
      <c r="AK167" s="122"/>
      <c r="AL167" s="122"/>
      <c r="AM167" s="122"/>
      <c r="AN167" s="122"/>
      <c r="AO167" s="122"/>
      <c r="AP167" s="122"/>
      <c r="AQ167" s="122"/>
      <c r="AR167" s="122"/>
      <c r="AS167" s="122"/>
      <c r="AT167" s="122"/>
      <c r="AU167" s="122"/>
      <c r="AV167" s="122"/>
      <c r="AW167" s="122"/>
      <c r="AX167" s="122"/>
      <c r="AY167" s="122"/>
      <c r="AZ167" s="122"/>
      <c r="BA167" s="122"/>
      <c r="BB167" s="122"/>
      <c r="BC167" s="122"/>
      <c r="BD167" s="122"/>
      <c r="BE167" s="122"/>
      <c r="BF167" s="122"/>
      <c r="BG167" s="122"/>
      <c r="BH167" s="122"/>
      <c r="BI167" s="122"/>
      <c r="BJ167" s="122"/>
      <c r="BK167" s="122"/>
      <c r="BL167" s="122"/>
      <c r="BM167" s="122"/>
      <c r="BN167" s="122"/>
      <c r="BO167" s="122"/>
      <c r="BP167" s="122"/>
      <c r="BQ167" s="122"/>
      <c r="BR167" s="122"/>
      <c r="BS167" s="122"/>
      <c r="BT167" s="122"/>
      <c r="BU167" s="122"/>
      <c r="BV167" s="122"/>
      <c r="BW167" s="122"/>
      <c r="BX167" s="122"/>
      <c r="BY167" s="122"/>
      <c r="BZ167" s="122"/>
      <c r="CA167" s="122"/>
      <c r="CB167" s="122"/>
      <c r="CC167" s="122"/>
      <c r="CD167" s="122"/>
      <c r="CE167" s="122"/>
      <c r="CF167" s="122"/>
      <c r="CG167" s="122"/>
      <c r="CH167" s="122"/>
      <c r="CI167" s="122"/>
      <c r="CJ167" s="122"/>
      <c r="CK167" s="122"/>
      <c r="CL167" s="122"/>
      <c r="CM167" s="122"/>
      <c r="CN167" s="122"/>
      <c r="CO167" s="122"/>
    </row>
    <row r="168" spans="4:93" s="121" customFormat="1" x14ac:dyDescent="0.2">
      <c r="D168" s="5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2"/>
      <c r="AD168" s="122"/>
      <c r="AE168" s="122"/>
      <c r="AF168" s="122"/>
      <c r="AG168" s="122"/>
      <c r="AH168" s="122"/>
      <c r="AI168" s="122"/>
      <c r="AJ168" s="122"/>
      <c r="AK168" s="122"/>
      <c r="AL168" s="122"/>
      <c r="AM168" s="122"/>
      <c r="AN168" s="122"/>
      <c r="AO168" s="122"/>
      <c r="AP168" s="122"/>
      <c r="AQ168" s="122"/>
      <c r="AR168" s="122"/>
      <c r="AS168" s="122"/>
      <c r="AT168" s="122"/>
      <c r="AU168" s="122"/>
      <c r="AV168" s="122"/>
      <c r="AW168" s="122"/>
      <c r="AX168" s="122"/>
      <c r="AY168" s="122"/>
      <c r="AZ168" s="122"/>
      <c r="BA168" s="122"/>
      <c r="BB168" s="122"/>
      <c r="BC168" s="122"/>
      <c r="BD168" s="122"/>
      <c r="BE168" s="122"/>
      <c r="BF168" s="122"/>
      <c r="BG168" s="122"/>
      <c r="BH168" s="122"/>
      <c r="BI168" s="122"/>
      <c r="BJ168" s="122"/>
      <c r="BK168" s="122"/>
      <c r="BL168" s="122"/>
      <c r="BM168" s="122"/>
      <c r="BN168" s="122"/>
      <c r="BO168" s="122"/>
      <c r="BP168" s="122"/>
      <c r="BQ168" s="122"/>
      <c r="BR168" s="122"/>
      <c r="BS168" s="122"/>
      <c r="BT168" s="122"/>
      <c r="BU168" s="122"/>
      <c r="BV168" s="122"/>
      <c r="BW168" s="122"/>
      <c r="BX168" s="122"/>
      <c r="BY168" s="122"/>
      <c r="BZ168" s="122"/>
      <c r="CA168" s="122"/>
      <c r="CB168" s="122"/>
      <c r="CC168" s="122"/>
      <c r="CD168" s="122"/>
      <c r="CE168" s="122"/>
      <c r="CF168" s="122"/>
      <c r="CG168" s="122"/>
      <c r="CH168" s="122"/>
      <c r="CI168" s="122"/>
      <c r="CJ168" s="122"/>
      <c r="CK168" s="122"/>
      <c r="CL168" s="122"/>
      <c r="CM168" s="122"/>
      <c r="CN168" s="122"/>
      <c r="CO168" s="122"/>
    </row>
    <row r="169" spans="4:93" s="121" customFormat="1" x14ac:dyDescent="0.2">
      <c r="D169" s="5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  <c r="AA169" s="122"/>
      <c r="AB169" s="122"/>
      <c r="AC169" s="122"/>
      <c r="AD169" s="122"/>
      <c r="AE169" s="122"/>
      <c r="AF169" s="122"/>
      <c r="AG169" s="122"/>
      <c r="AH169" s="122"/>
      <c r="AI169" s="122"/>
      <c r="AJ169" s="122"/>
      <c r="AK169" s="122"/>
      <c r="AL169" s="122"/>
      <c r="AM169" s="122"/>
      <c r="AN169" s="122"/>
      <c r="AO169" s="122"/>
      <c r="AP169" s="122"/>
      <c r="AQ169" s="122"/>
      <c r="AR169" s="122"/>
      <c r="AS169" s="122"/>
      <c r="AT169" s="122"/>
      <c r="AU169" s="122"/>
      <c r="AV169" s="122"/>
      <c r="AW169" s="122"/>
      <c r="AX169" s="122"/>
      <c r="AY169" s="122"/>
      <c r="AZ169" s="122"/>
      <c r="BA169" s="122"/>
      <c r="BB169" s="122"/>
      <c r="BC169" s="122"/>
      <c r="BD169" s="122"/>
      <c r="BE169" s="122"/>
      <c r="BF169" s="122"/>
      <c r="BG169" s="122"/>
      <c r="BH169" s="122"/>
      <c r="BI169" s="122"/>
      <c r="BJ169" s="122"/>
      <c r="BK169" s="122"/>
      <c r="BL169" s="122"/>
      <c r="BM169" s="122"/>
      <c r="BN169" s="122"/>
      <c r="BO169" s="122"/>
      <c r="BP169" s="122"/>
      <c r="BQ169" s="122"/>
      <c r="BR169" s="122"/>
      <c r="BS169" s="122"/>
      <c r="BT169" s="122"/>
      <c r="BU169" s="122"/>
      <c r="BV169" s="122"/>
      <c r="BW169" s="122"/>
      <c r="BX169" s="122"/>
      <c r="BY169" s="122"/>
      <c r="BZ169" s="122"/>
      <c r="CA169" s="122"/>
      <c r="CB169" s="122"/>
      <c r="CC169" s="122"/>
      <c r="CD169" s="122"/>
      <c r="CE169" s="122"/>
      <c r="CF169" s="122"/>
      <c r="CG169" s="122"/>
      <c r="CH169" s="122"/>
      <c r="CI169" s="122"/>
      <c r="CJ169" s="122"/>
      <c r="CK169" s="122"/>
      <c r="CL169" s="122"/>
      <c r="CM169" s="122"/>
      <c r="CN169" s="122"/>
      <c r="CO169" s="122"/>
    </row>
    <row r="170" spans="4:93" s="121" customFormat="1" x14ac:dyDescent="0.2">
      <c r="D170" s="5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122"/>
      <c r="AB170" s="122"/>
      <c r="AC170" s="122"/>
      <c r="AD170" s="122"/>
      <c r="AE170" s="122"/>
      <c r="AF170" s="122"/>
      <c r="AG170" s="122"/>
      <c r="AH170" s="122"/>
      <c r="AI170" s="122"/>
      <c r="AJ170" s="122"/>
      <c r="AK170" s="122"/>
      <c r="AL170" s="122"/>
      <c r="AM170" s="122"/>
      <c r="AN170" s="122"/>
      <c r="AO170" s="122"/>
      <c r="AP170" s="122"/>
      <c r="AQ170" s="122"/>
      <c r="AR170" s="122"/>
      <c r="AS170" s="122"/>
      <c r="AT170" s="122"/>
      <c r="AU170" s="122"/>
      <c r="AV170" s="122"/>
      <c r="AW170" s="122"/>
      <c r="AX170" s="122"/>
      <c r="AY170" s="122"/>
      <c r="AZ170" s="122"/>
      <c r="BA170" s="122"/>
      <c r="BB170" s="122"/>
      <c r="BC170" s="122"/>
      <c r="BD170" s="122"/>
      <c r="BE170" s="122"/>
      <c r="BF170" s="122"/>
      <c r="BG170" s="122"/>
      <c r="BH170" s="122"/>
      <c r="BI170" s="122"/>
      <c r="BJ170" s="122"/>
      <c r="BK170" s="122"/>
      <c r="BL170" s="122"/>
      <c r="BM170" s="122"/>
      <c r="BN170" s="122"/>
      <c r="BO170" s="122"/>
      <c r="BP170" s="122"/>
      <c r="BQ170" s="122"/>
      <c r="BR170" s="122"/>
      <c r="BS170" s="122"/>
      <c r="BT170" s="122"/>
      <c r="BU170" s="122"/>
      <c r="BV170" s="122"/>
      <c r="BW170" s="122"/>
      <c r="BX170" s="122"/>
      <c r="BY170" s="122"/>
      <c r="BZ170" s="122"/>
      <c r="CA170" s="122"/>
      <c r="CB170" s="122"/>
      <c r="CC170" s="122"/>
      <c r="CD170" s="122"/>
      <c r="CE170" s="122"/>
      <c r="CF170" s="122"/>
      <c r="CG170" s="122"/>
      <c r="CH170" s="122"/>
      <c r="CI170" s="122"/>
      <c r="CJ170" s="122"/>
      <c r="CK170" s="122"/>
      <c r="CL170" s="122"/>
      <c r="CM170" s="122"/>
      <c r="CN170" s="122"/>
      <c r="CO170" s="122"/>
    </row>
    <row r="171" spans="4:93" s="121" customFormat="1" x14ac:dyDescent="0.2">
      <c r="D171" s="5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2"/>
      <c r="AC171" s="122"/>
      <c r="AD171" s="122"/>
      <c r="AE171" s="122"/>
      <c r="AF171" s="122"/>
      <c r="AG171" s="122"/>
      <c r="AH171" s="122"/>
      <c r="AI171" s="122"/>
      <c r="AJ171" s="122"/>
      <c r="AK171" s="122"/>
      <c r="AL171" s="122"/>
      <c r="AM171" s="122"/>
      <c r="AN171" s="122"/>
      <c r="AO171" s="122"/>
      <c r="AP171" s="122"/>
      <c r="AQ171" s="122"/>
      <c r="AR171" s="122"/>
      <c r="AS171" s="122"/>
      <c r="AT171" s="122"/>
      <c r="AU171" s="122"/>
      <c r="AV171" s="122"/>
      <c r="AW171" s="122"/>
      <c r="AX171" s="122"/>
      <c r="AY171" s="122"/>
      <c r="AZ171" s="122"/>
      <c r="BA171" s="122"/>
      <c r="BB171" s="122"/>
      <c r="BC171" s="122"/>
      <c r="BD171" s="122"/>
      <c r="BE171" s="122"/>
      <c r="BF171" s="122"/>
      <c r="BG171" s="122"/>
      <c r="BH171" s="122"/>
      <c r="BI171" s="122"/>
      <c r="BJ171" s="122"/>
      <c r="BK171" s="122"/>
      <c r="BL171" s="122"/>
      <c r="BM171" s="122"/>
      <c r="BN171" s="122"/>
      <c r="BO171" s="122"/>
      <c r="BP171" s="122"/>
      <c r="BQ171" s="122"/>
      <c r="BR171" s="122"/>
      <c r="BS171" s="122"/>
      <c r="BT171" s="122"/>
      <c r="BU171" s="122"/>
      <c r="BV171" s="122"/>
      <c r="BW171" s="122"/>
      <c r="BX171" s="122"/>
      <c r="BY171" s="122"/>
      <c r="BZ171" s="122"/>
      <c r="CA171" s="122"/>
      <c r="CB171" s="122"/>
      <c r="CC171" s="122"/>
      <c r="CD171" s="122"/>
      <c r="CE171" s="122"/>
      <c r="CF171" s="122"/>
      <c r="CG171" s="122"/>
      <c r="CH171" s="122"/>
      <c r="CI171" s="122"/>
      <c r="CJ171" s="122"/>
      <c r="CK171" s="122"/>
      <c r="CL171" s="122"/>
      <c r="CM171" s="122"/>
      <c r="CN171" s="122"/>
      <c r="CO171" s="122"/>
    </row>
    <row r="172" spans="4:93" s="121" customFormat="1" x14ac:dyDescent="0.2">
      <c r="D172" s="5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  <c r="AB172" s="122"/>
      <c r="AC172" s="122"/>
      <c r="AD172" s="122"/>
      <c r="AE172" s="122"/>
      <c r="AF172" s="122"/>
      <c r="AG172" s="122"/>
      <c r="AH172" s="122"/>
      <c r="AI172" s="122"/>
      <c r="AJ172" s="122"/>
      <c r="AK172" s="122"/>
      <c r="AL172" s="122"/>
      <c r="AM172" s="122"/>
      <c r="AN172" s="122"/>
      <c r="AO172" s="122"/>
      <c r="AP172" s="122"/>
      <c r="AQ172" s="122"/>
      <c r="AR172" s="122"/>
      <c r="AS172" s="122"/>
      <c r="AT172" s="122"/>
      <c r="AU172" s="122"/>
      <c r="AV172" s="122"/>
      <c r="AW172" s="122"/>
      <c r="AX172" s="122"/>
      <c r="AY172" s="122"/>
      <c r="AZ172" s="122"/>
      <c r="BA172" s="122"/>
      <c r="BB172" s="122"/>
      <c r="BC172" s="122"/>
      <c r="BD172" s="122"/>
      <c r="BE172" s="122"/>
      <c r="BF172" s="122"/>
      <c r="BG172" s="122"/>
      <c r="BH172" s="122"/>
      <c r="BI172" s="122"/>
      <c r="BJ172" s="122"/>
      <c r="BK172" s="122"/>
      <c r="BL172" s="122"/>
      <c r="BM172" s="122"/>
      <c r="BN172" s="122"/>
      <c r="BO172" s="122"/>
      <c r="BP172" s="122"/>
      <c r="BQ172" s="122"/>
      <c r="BR172" s="122"/>
      <c r="BS172" s="122"/>
      <c r="BT172" s="122"/>
      <c r="BU172" s="122"/>
      <c r="BV172" s="122"/>
      <c r="BW172" s="122"/>
      <c r="BX172" s="122"/>
      <c r="BY172" s="122"/>
      <c r="BZ172" s="122"/>
      <c r="CA172" s="122"/>
      <c r="CB172" s="122"/>
      <c r="CC172" s="122"/>
      <c r="CD172" s="122"/>
      <c r="CE172" s="122"/>
      <c r="CF172" s="122"/>
      <c r="CG172" s="122"/>
      <c r="CH172" s="122"/>
      <c r="CI172" s="122"/>
      <c r="CJ172" s="122"/>
      <c r="CK172" s="122"/>
      <c r="CL172" s="122"/>
      <c r="CM172" s="122"/>
      <c r="CN172" s="122"/>
      <c r="CO172" s="122"/>
    </row>
    <row r="173" spans="4:93" s="121" customFormat="1" x14ac:dyDescent="0.2">
      <c r="D173" s="5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  <c r="AA173" s="122"/>
      <c r="AB173" s="122"/>
      <c r="AC173" s="122"/>
      <c r="AD173" s="122"/>
      <c r="AE173" s="122"/>
      <c r="AF173" s="122"/>
      <c r="AG173" s="122"/>
      <c r="AH173" s="122"/>
      <c r="AI173" s="122"/>
      <c r="AJ173" s="122"/>
      <c r="AK173" s="122"/>
      <c r="AL173" s="122"/>
      <c r="AM173" s="122"/>
      <c r="AN173" s="122"/>
      <c r="AO173" s="122"/>
      <c r="AP173" s="122"/>
      <c r="AQ173" s="122"/>
      <c r="AR173" s="122"/>
      <c r="AS173" s="122"/>
      <c r="AT173" s="122"/>
      <c r="AU173" s="122"/>
      <c r="AV173" s="122"/>
      <c r="AW173" s="122"/>
      <c r="AX173" s="122"/>
      <c r="AY173" s="122"/>
      <c r="AZ173" s="122"/>
      <c r="BA173" s="122"/>
      <c r="BB173" s="122"/>
      <c r="BC173" s="122"/>
      <c r="BD173" s="122"/>
      <c r="BE173" s="122"/>
      <c r="BF173" s="122"/>
      <c r="BG173" s="122"/>
      <c r="BH173" s="122"/>
      <c r="BI173" s="122"/>
      <c r="BJ173" s="122"/>
      <c r="BK173" s="122"/>
      <c r="BL173" s="122"/>
      <c r="BM173" s="122"/>
      <c r="BN173" s="122"/>
      <c r="BO173" s="122"/>
      <c r="BP173" s="122"/>
      <c r="BQ173" s="122"/>
      <c r="BR173" s="122"/>
      <c r="BS173" s="122"/>
      <c r="BT173" s="122"/>
      <c r="BU173" s="122"/>
      <c r="BV173" s="122"/>
      <c r="BW173" s="122"/>
      <c r="BX173" s="122"/>
      <c r="BY173" s="122"/>
      <c r="BZ173" s="122"/>
      <c r="CA173" s="122"/>
      <c r="CB173" s="122"/>
      <c r="CC173" s="122"/>
      <c r="CD173" s="122"/>
      <c r="CE173" s="122"/>
      <c r="CF173" s="122"/>
      <c r="CG173" s="122"/>
      <c r="CH173" s="122"/>
      <c r="CI173" s="122"/>
      <c r="CJ173" s="122"/>
      <c r="CK173" s="122"/>
      <c r="CL173" s="122"/>
      <c r="CM173" s="122"/>
      <c r="CN173" s="122"/>
      <c r="CO173" s="122"/>
    </row>
    <row r="174" spans="4:93" s="121" customFormat="1" x14ac:dyDescent="0.2">
      <c r="D174" s="5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122"/>
      <c r="AE174" s="122"/>
      <c r="AF174" s="122"/>
      <c r="AG174" s="122"/>
      <c r="AH174" s="122"/>
      <c r="AI174" s="122"/>
      <c r="AJ174" s="122"/>
      <c r="AK174" s="122"/>
      <c r="AL174" s="122"/>
      <c r="AM174" s="122"/>
      <c r="AN174" s="122"/>
      <c r="AO174" s="122"/>
      <c r="AP174" s="122"/>
      <c r="AQ174" s="122"/>
      <c r="AR174" s="122"/>
      <c r="AS174" s="122"/>
      <c r="AT174" s="122"/>
      <c r="AU174" s="122"/>
      <c r="AV174" s="122"/>
      <c r="AW174" s="122"/>
      <c r="AX174" s="122"/>
      <c r="AY174" s="122"/>
      <c r="AZ174" s="122"/>
      <c r="BA174" s="122"/>
      <c r="BB174" s="122"/>
      <c r="BC174" s="122"/>
      <c r="BD174" s="122"/>
      <c r="BE174" s="122"/>
      <c r="BF174" s="122"/>
      <c r="BG174" s="122"/>
      <c r="BH174" s="122"/>
      <c r="BI174" s="122"/>
      <c r="BJ174" s="122"/>
      <c r="BK174" s="122"/>
      <c r="BL174" s="122"/>
      <c r="BM174" s="122"/>
      <c r="BN174" s="122"/>
      <c r="BO174" s="122"/>
      <c r="BP174" s="122"/>
      <c r="BQ174" s="122"/>
      <c r="BR174" s="122"/>
      <c r="BS174" s="122"/>
      <c r="BT174" s="122"/>
      <c r="BU174" s="122"/>
      <c r="BV174" s="122"/>
      <c r="BW174" s="122"/>
      <c r="BX174" s="122"/>
      <c r="BY174" s="122"/>
      <c r="BZ174" s="122"/>
      <c r="CA174" s="122"/>
      <c r="CB174" s="122"/>
      <c r="CC174" s="122"/>
      <c r="CD174" s="122"/>
      <c r="CE174" s="122"/>
      <c r="CF174" s="122"/>
      <c r="CG174" s="122"/>
      <c r="CH174" s="122"/>
      <c r="CI174" s="122"/>
      <c r="CJ174" s="122"/>
      <c r="CK174" s="122"/>
      <c r="CL174" s="122"/>
      <c r="CM174" s="122"/>
      <c r="CN174" s="122"/>
      <c r="CO174" s="122"/>
    </row>
    <row r="175" spans="4:93" s="121" customFormat="1" x14ac:dyDescent="0.2">
      <c r="D175" s="5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2"/>
      <c r="AC175" s="122"/>
      <c r="AD175" s="122"/>
      <c r="AE175" s="122"/>
      <c r="AF175" s="122"/>
      <c r="AG175" s="122"/>
      <c r="AH175" s="122"/>
      <c r="AI175" s="122"/>
      <c r="AJ175" s="122"/>
      <c r="AK175" s="122"/>
      <c r="AL175" s="122"/>
      <c r="AM175" s="122"/>
      <c r="AN175" s="122"/>
      <c r="AO175" s="122"/>
      <c r="AP175" s="122"/>
      <c r="AQ175" s="122"/>
      <c r="AR175" s="122"/>
      <c r="AS175" s="122"/>
      <c r="AT175" s="122"/>
      <c r="AU175" s="122"/>
      <c r="AV175" s="122"/>
      <c r="AW175" s="122"/>
      <c r="AX175" s="122"/>
      <c r="AY175" s="122"/>
      <c r="AZ175" s="122"/>
      <c r="BA175" s="122"/>
      <c r="BB175" s="122"/>
      <c r="BC175" s="122"/>
      <c r="BD175" s="122"/>
      <c r="BE175" s="122"/>
      <c r="BF175" s="122"/>
      <c r="BG175" s="122"/>
      <c r="BH175" s="122"/>
      <c r="BI175" s="122"/>
      <c r="BJ175" s="122"/>
      <c r="BK175" s="122"/>
      <c r="BL175" s="122"/>
      <c r="BM175" s="122"/>
      <c r="BN175" s="122"/>
      <c r="BO175" s="122"/>
      <c r="BP175" s="122"/>
      <c r="BQ175" s="122"/>
      <c r="BR175" s="122"/>
      <c r="BS175" s="122"/>
      <c r="BT175" s="122"/>
      <c r="BU175" s="122"/>
      <c r="BV175" s="122"/>
      <c r="BW175" s="122"/>
      <c r="BX175" s="122"/>
      <c r="BY175" s="122"/>
      <c r="BZ175" s="122"/>
      <c r="CA175" s="122"/>
      <c r="CB175" s="122"/>
      <c r="CC175" s="122"/>
      <c r="CD175" s="122"/>
      <c r="CE175" s="122"/>
      <c r="CF175" s="122"/>
      <c r="CG175" s="122"/>
      <c r="CH175" s="122"/>
      <c r="CI175" s="122"/>
      <c r="CJ175" s="122"/>
      <c r="CK175" s="122"/>
      <c r="CL175" s="122"/>
      <c r="CM175" s="122"/>
      <c r="CN175" s="122"/>
      <c r="CO175" s="122"/>
    </row>
    <row r="176" spans="4:93" s="121" customFormat="1" x14ac:dyDescent="0.2">
      <c r="D176" s="5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  <c r="AB176" s="122"/>
      <c r="AC176" s="122"/>
      <c r="AD176" s="122"/>
      <c r="AE176" s="122"/>
      <c r="AF176" s="122"/>
      <c r="AG176" s="122"/>
      <c r="AH176" s="122"/>
      <c r="AI176" s="122"/>
      <c r="AJ176" s="122"/>
      <c r="AK176" s="122"/>
      <c r="AL176" s="122"/>
      <c r="AM176" s="122"/>
      <c r="AN176" s="122"/>
      <c r="AO176" s="122"/>
      <c r="AP176" s="122"/>
      <c r="AQ176" s="122"/>
      <c r="AR176" s="122"/>
      <c r="AS176" s="122"/>
      <c r="AT176" s="122"/>
      <c r="AU176" s="122"/>
      <c r="AV176" s="122"/>
      <c r="AW176" s="122"/>
      <c r="AX176" s="122"/>
      <c r="AY176" s="122"/>
      <c r="AZ176" s="122"/>
      <c r="BA176" s="122"/>
      <c r="BB176" s="122"/>
      <c r="BC176" s="122"/>
      <c r="BD176" s="122"/>
      <c r="BE176" s="122"/>
      <c r="BF176" s="122"/>
      <c r="BG176" s="122"/>
      <c r="BH176" s="122"/>
      <c r="BI176" s="122"/>
      <c r="BJ176" s="122"/>
      <c r="BK176" s="122"/>
      <c r="BL176" s="122"/>
      <c r="BM176" s="122"/>
      <c r="BN176" s="122"/>
      <c r="BO176" s="122"/>
      <c r="BP176" s="122"/>
      <c r="BQ176" s="122"/>
      <c r="BR176" s="122"/>
      <c r="BS176" s="122"/>
      <c r="BT176" s="122"/>
      <c r="BU176" s="122"/>
      <c r="BV176" s="122"/>
      <c r="BW176" s="122"/>
      <c r="BX176" s="122"/>
      <c r="BY176" s="122"/>
      <c r="BZ176" s="122"/>
      <c r="CA176" s="122"/>
      <c r="CB176" s="122"/>
      <c r="CC176" s="122"/>
      <c r="CD176" s="122"/>
      <c r="CE176" s="122"/>
      <c r="CF176" s="122"/>
      <c r="CG176" s="122"/>
      <c r="CH176" s="122"/>
      <c r="CI176" s="122"/>
      <c r="CJ176" s="122"/>
      <c r="CK176" s="122"/>
      <c r="CL176" s="122"/>
      <c r="CM176" s="122"/>
      <c r="CN176" s="122"/>
      <c r="CO176" s="122"/>
    </row>
    <row r="177" spans="4:93" s="121" customFormat="1" x14ac:dyDescent="0.2">
      <c r="D177" s="5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2"/>
      <c r="AC177" s="122"/>
      <c r="AD177" s="122"/>
      <c r="AE177" s="122"/>
      <c r="AF177" s="122"/>
      <c r="AG177" s="122"/>
      <c r="AH177" s="122"/>
      <c r="AI177" s="122"/>
      <c r="AJ177" s="122"/>
      <c r="AK177" s="122"/>
      <c r="AL177" s="122"/>
      <c r="AM177" s="122"/>
      <c r="AN177" s="122"/>
      <c r="AO177" s="122"/>
      <c r="AP177" s="122"/>
      <c r="AQ177" s="122"/>
      <c r="AR177" s="122"/>
      <c r="AS177" s="122"/>
      <c r="AT177" s="122"/>
      <c r="AU177" s="122"/>
      <c r="AV177" s="122"/>
      <c r="AW177" s="122"/>
      <c r="AX177" s="122"/>
      <c r="AY177" s="122"/>
      <c r="AZ177" s="122"/>
      <c r="BA177" s="122"/>
      <c r="BB177" s="122"/>
      <c r="BC177" s="122"/>
      <c r="BD177" s="122"/>
      <c r="BE177" s="122"/>
      <c r="BF177" s="122"/>
      <c r="BG177" s="122"/>
      <c r="BH177" s="122"/>
      <c r="BI177" s="122"/>
      <c r="BJ177" s="122"/>
      <c r="BK177" s="122"/>
      <c r="BL177" s="122"/>
      <c r="BM177" s="122"/>
      <c r="BN177" s="122"/>
      <c r="BO177" s="122"/>
      <c r="BP177" s="122"/>
      <c r="BQ177" s="122"/>
      <c r="BR177" s="122"/>
      <c r="BS177" s="122"/>
      <c r="BT177" s="122"/>
      <c r="BU177" s="122"/>
      <c r="BV177" s="122"/>
      <c r="BW177" s="122"/>
      <c r="BX177" s="122"/>
      <c r="BY177" s="122"/>
      <c r="BZ177" s="122"/>
      <c r="CA177" s="122"/>
      <c r="CB177" s="122"/>
      <c r="CC177" s="122"/>
      <c r="CD177" s="122"/>
      <c r="CE177" s="122"/>
      <c r="CF177" s="122"/>
      <c r="CG177" s="122"/>
      <c r="CH177" s="122"/>
      <c r="CI177" s="122"/>
      <c r="CJ177" s="122"/>
      <c r="CK177" s="122"/>
      <c r="CL177" s="122"/>
      <c r="CM177" s="122"/>
      <c r="CN177" s="122"/>
      <c r="CO177" s="122"/>
    </row>
    <row r="178" spans="4:93" s="121" customFormat="1" x14ac:dyDescent="0.2">
      <c r="D178" s="5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122"/>
      <c r="AE178" s="122"/>
      <c r="AF178" s="122"/>
      <c r="AG178" s="122"/>
      <c r="AH178" s="122"/>
      <c r="AI178" s="122"/>
      <c r="AJ178" s="122"/>
      <c r="AK178" s="122"/>
      <c r="AL178" s="122"/>
      <c r="AM178" s="122"/>
      <c r="AN178" s="122"/>
      <c r="AO178" s="122"/>
      <c r="AP178" s="122"/>
      <c r="AQ178" s="122"/>
      <c r="AR178" s="122"/>
      <c r="AS178" s="122"/>
      <c r="AT178" s="122"/>
      <c r="AU178" s="122"/>
      <c r="AV178" s="122"/>
      <c r="AW178" s="122"/>
      <c r="AX178" s="122"/>
      <c r="AY178" s="122"/>
      <c r="AZ178" s="122"/>
      <c r="BA178" s="122"/>
      <c r="BB178" s="122"/>
      <c r="BC178" s="122"/>
      <c r="BD178" s="122"/>
      <c r="BE178" s="122"/>
      <c r="BF178" s="122"/>
      <c r="BG178" s="122"/>
      <c r="BH178" s="122"/>
      <c r="BI178" s="122"/>
      <c r="BJ178" s="122"/>
      <c r="BK178" s="122"/>
      <c r="BL178" s="122"/>
      <c r="BM178" s="122"/>
      <c r="BN178" s="122"/>
      <c r="BO178" s="122"/>
      <c r="BP178" s="122"/>
      <c r="BQ178" s="122"/>
      <c r="BR178" s="122"/>
      <c r="BS178" s="122"/>
      <c r="BT178" s="122"/>
      <c r="BU178" s="122"/>
      <c r="BV178" s="122"/>
      <c r="BW178" s="122"/>
      <c r="BX178" s="122"/>
      <c r="BY178" s="122"/>
      <c r="BZ178" s="122"/>
      <c r="CA178" s="122"/>
      <c r="CB178" s="122"/>
      <c r="CC178" s="122"/>
      <c r="CD178" s="122"/>
      <c r="CE178" s="122"/>
      <c r="CF178" s="122"/>
      <c r="CG178" s="122"/>
      <c r="CH178" s="122"/>
      <c r="CI178" s="122"/>
      <c r="CJ178" s="122"/>
      <c r="CK178" s="122"/>
      <c r="CL178" s="122"/>
      <c r="CM178" s="122"/>
      <c r="CN178" s="122"/>
      <c r="CO178" s="122"/>
    </row>
    <row r="179" spans="4:93" s="121" customFormat="1" x14ac:dyDescent="0.2">
      <c r="D179" s="5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  <c r="AA179" s="122"/>
      <c r="AB179" s="122"/>
      <c r="AC179" s="122"/>
      <c r="AD179" s="122"/>
      <c r="AE179" s="122"/>
      <c r="AF179" s="122"/>
      <c r="AG179" s="122"/>
      <c r="AH179" s="122"/>
      <c r="AI179" s="122"/>
      <c r="AJ179" s="122"/>
      <c r="AK179" s="122"/>
      <c r="AL179" s="122"/>
      <c r="AM179" s="122"/>
      <c r="AN179" s="122"/>
      <c r="AO179" s="122"/>
      <c r="AP179" s="122"/>
      <c r="AQ179" s="122"/>
      <c r="AR179" s="122"/>
      <c r="AS179" s="122"/>
      <c r="AT179" s="122"/>
      <c r="AU179" s="122"/>
      <c r="AV179" s="122"/>
      <c r="AW179" s="122"/>
      <c r="AX179" s="122"/>
      <c r="AY179" s="122"/>
      <c r="AZ179" s="122"/>
      <c r="BA179" s="122"/>
      <c r="BB179" s="122"/>
      <c r="BC179" s="122"/>
      <c r="BD179" s="122"/>
      <c r="BE179" s="122"/>
      <c r="BF179" s="122"/>
      <c r="BG179" s="122"/>
      <c r="BH179" s="122"/>
      <c r="BI179" s="122"/>
      <c r="BJ179" s="122"/>
      <c r="BK179" s="122"/>
      <c r="BL179" s="122"/>
      <c r="BM179" s="122"/>
      <c r="BN179" s="122"/>
      <c r="BO179" s="122"/>
      <c r="BP179" s="122"/>
      <c r="BQ179" s="122"/>
      <c r="BR179" s="122"/>
      <c r="BS179" s="122"/>
      <c r="BT179" s="122"/>
      <c r="BU179" s="122"/>
      <c r="BV179" s="122"/>
      <c r="BW179" s="122"/>
      <c r="BX179" s="122"/>
      <c r="BY179" s="122"/>
      <c r="BZ179" s="122"/>
      <c r="CA179" s="122"/>
      <c r="CB179" s="122"/>
      <c r="CC179" s="122"/>
      <c r="CD179" s="122"/>
      <c r="CE179" s="122"/>
      <c r="CF179" s="122"/>
      <c r="CG179" s="122"/>
      <c r="CH179" s="122"/>
      <c r="CI179" s="122"/>
      <c r="CJ179" s="122"/>
      <c r="CK179" s="122"/>
      <c r="CL179" s="122"/>
      <c r="CM179" s="122"/>
      <c r="CN179" s="122"/>
      <c r="CO179" s="122"/>
    </row>
    <row r="180" spans="4:93" s="121" customFormat="1" x14ac:dyDescent="0.2">
      <c r="D180" s="5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122"/>
      <c r="AD180" s="122"/>
      <c r="AE180" s="122"/>
      <c r="AF180" s="122"/>
      <c r="AG180" s="122"/>
      <c r="AH180" s="122"/>
      <c r="AI180" s="122"/>
      <c r="AJ180" s="122"/>
      <c r="AK180" s="122"/>
      <c r="AL180" s="122"/>
      <c r="AM180" s="122"/>
      <c r="AN180" s="122"/>
      <c r="AO180" s="122"/>
      <c r="AP180" s="122"/>
      <c r="AQ180" s="122"/>
      <c r="AR180" s="122"/>
      <c r="AS180" s="122"/>
      <c r="AT180" s="122"/>
      <c r="AU180" s="122"/>
      <c r="AV180" s="122"/>
      <c r="AW180" s="122"/>
      <c r="AX180" s="122"/>
      <c r="AY180" s="122"/>
      <c r="AZ180" s="122"/>
      <c r="BA180" s="122"/>
      <c r="BB180" s="122"/>
      <c r="BC180" s="122"/>
      <c r="BD180" s="122"/>
      <c r="BE180" s="122"/>
      <c r="BF180" s="122"/>
      <c r="BG180" s="122"/>
      <c r="BH180" s="122"/>
      <c r="BI180" s="122"/>
      <c r="BJ180" s="122"/>
      <c r="BK180" s="122"/>
      <c r="BL180" s="122"/>
      <c r="BM180" s="122"/>
      <c r="BN180" s="122"/>
      <c r="BO180" s="122"/>
      <c r="BP180" s="122"/>
      <c r="BQ180" s="122"/>
      <c r="BR180" s="122"/>
      <c r="BS180" s="122"/>
      <c r="BT180" s="122"/>
      <c r="BU180" s="122"/>
      <c r="BV180" s="122"/>
      <c r="BW180" s="122"/>
      <c r="BX180" s="122"/>
      <c r="BY180" s="122"/>
      <c r="BZ180" s="122"/>
      <c r="CA180" s="122"/>
      <c r="CB180" s="122"/>
      <c r="CC180" s="122"/>
      <c r="CD180" s="122"/>
      <c r="CE180" s="122"/>
      <c r="CF180" s="122"/>
      <c r="CG180" s="122"/>
      <c r="CH180" s="122"/>
      <c r="CI180" s="122"/>
      <c r="CJ180" s="122"/>
      <c r="CK180" s="122"/>
      <c r="CL180" s="122"/>
      <c r="CM180" s="122"/>
      <c r="CN180" s="122"/>
      <c r="CO180" s="122"/>
    </row>
    <row r="181" spans="4:93" s="121" customFormat="1" x14ac:dyDescent="0.2">
      <c r="D181" s="5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  <c r="Y181" s="122"/>
      <c r="Z181" s="122"/>
      <c r="AA181" s="122"/>
      <c r="AB181" s="122"/>
      <c r="AC181" s="122"/>
      <c r="AD181" s="122"/>
      <c r="AE181" s="122"/>
      <c r="AF181" s="122"/>
      <c r="AG181" s="122"/>
      <c r="AH181" s="122"/>
      <c r="AI181" s="122"/>
      <c r="AJ181" s="122"/>
      <c r="AK181" s="122"/>
      <c r="AL181" s="122"/>
      <c r="AM181" s="122"/>
      <c r="AN181" s="122"/>
      <c r="AO181" s="122"/>
      <c r="AP181" s="122"/>
      <c r="AQ181" s="122"/>
      <c r="AR181" s="122"/>
      <c r="AS181" s="122"/>
      <c r="AT181" s="122"/>
      <c r="AU181" s="122"/>
      <c r="AV181" s="122"/>
      <c r="AW181" s="122"/>
      <c r="AX181" s="122"/>
      <c r="AY181" s="122"/>
      <c r="AZ181" s="122"/>
      <c r="BA181" s="122"/>
      <c r="BB181" s="122"/>
      <c r="BC181" s="122"/>
      <c r="BD181" s="122"/>
      <c r="BE181" s="122"/>
      <c r="BF181" s="122"/>
      <c r="BG181" s="122"/>
      <c r="BH181" s="122"/>
      <c r="BI181" s="122"/>
      <c r="BJ181" s="122"/>
      <c r="BK181" s="122"/>
      <c r="BL181" s="122"/>
      <c r="BM181" s="122"/>
      <c r="BN181" s="122"/>
      <c r="BO181" s="122"/>
      <c r="BP181" s="122"/>
      <c r="BQ181" s="122"/>
      <c r="BR181" s="122"/>
      <c r="BS181" s="122"/>
      <c r="BT181" s="122"/>
      <c r="BU181" s="122"/>
      <c r="BV181" s="122"/>
      <c r="BW181" s="122"/>
      <c r="BX181" s="122"/>
      <c r="BY181" s="122"/>
      <c r="BZ181" s="122"/>
      <c r="CA181" s="122"/>
      <c r="CB181" s="122"/>
      <c r="CC181" s="122"/>
      <c r="CD181" s="122"/>
      <c r="CE181" s="122"/>
      <c r="CF181" s="122"/>
      <c r="CG181" s="122"/>
      <c r="CH181" s="122"/>
      <c r="CI181" s="122"/>
      <c r="CJ181" s="122"/>
      <c r="CK181" s="122"/>
      <c r="CL181" s="122"/>
      <c r="CM181" s="122"/>
      <c r="CN181" s="122"/>
      <c r="CO181" s="122"/>
    </row>
    <row r="182" spans="4:93" s="121" customFormat="1" x14ac:dyDescent="0.2">
      <c r="D182" s="5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2"/>
      <c r="AC182" s="122"/>
      <c r="AD182" s="122"/>
      <c r="AE182" s="122"/>
      <c r="AF182" s="122"/>
      <c r="AG182" s="122"/>
      <c r="AH182" s="122"/>
      <c r="AI182" s="122"/>
      <c r="AJ182" s="122"/>
      <c r="AK182" s="122"/>
      <c r="AL182" s="122"/>
      <c r="AM182" s="122"/>
      <c r="AN182" s="122"/>
      <c r="AO182" s="122"/>
      <c r="AP182" s="122"/>
      <c r="AQ182" s="122"/>
      <c r="AR182" s="122"/>
      <c r="AS182" s="122"/>
      <c r="AT182" s="122"/>
      <c r="AU182" s="122"/>
      <c r="AV182" s="122"/>
      <c r="AW182" s="122"/>
      <c r="AX182" s="122"/>
      <c r="AY182" s="122"/>
      <c r="AZ182" s="122"/>
      <c r="BA182" s="122"/>
      <c r="BB182" s="122"/>
      <c r="BC182" s="122"/>
      <c r="BD182" s="122"/>
      <c r="BE182" s="122"/>
      <c r="BF182" s="122"/>
      <c r="BG182" s="122"/>
      <c r="BH182" s="122"/>
      <c r="BI182" s="122"/>
      <c r="BJ182" s="122"/>
      <c r="BK182" s="122"/>
      <c r="BL182" s="122"/>
      <c r="BM182" s="122"/>
      <c r="BN182" s="122"/>
      <c r="BO182" s="122"/>
      <c r="BP182" s="122"/>
      <c r="BQ182" s="122"/>
      <c r="BR182" s="122"/>
      <c r="BS182" s="122"/>
      <c r="BT182" s="122"/>
      <c r="BU182" s="122"/>
      <c r="BV182" s="122"/>
      <c r="BW182" s="122"/>
      <c r="BX182" s="122"/>
      <c r="BY182" s="122"/>
      <c r="BZ182" s="122"/>
      <c r="CA182" s="122"/>
      <c r="CB182" s="122"/>
      <c r="CC182" s="122"/>
      <c r="CD182" s="122"/>
      <c r="CE182" s="122"/>
      <c r="CF182" s="122"/>
      <c r="CG182" s="122"/>
      <c r="CH182" s="122"/>
      <c r="CI182" s="122"/>
      <c r="CJ182" s="122"/>
      <c r="CK182" s="122"/>
      <c r="CL182" s="122"/>
      <c r="CM182" s="122"/>
      <c r="CN182" s="122"/>
      <c r="CO182" s="122"/>
    </row>
    <row r="183" spans="4:93" s="121" customFormat="1" x14ac:dyDescent="0.2">
      <c r="D183" s="5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2"/>
      <c r="AC183" s="122"/>
      <c r="AD183" s="122"/>
      <c r="AE183" s="122"/>
      <c r="AF183" s="122"/>
      <c r="AG183" s="122"/>
      <c r="AH183" s="122"/>
      <c r="AI183" s="122"/>
      <c r="AJ183" s="122"/>
      <c r="AK183" s="122"/>
      <c r="AL183" s="122"/>
      <c r="AM183" s="122"/>
      <c r="AN183" s="122"/>
      <c r="AO183" s="122"/>
      <c r="AP183" s="122"/>
      <c r="AQ183" s="122"/>
      <c r="AR183" s="122"/>
      <c r="AS183" s="122"/>
      <c r="AT183" s="122"/>
      <c r="AU183" s="122"/>
      <c r="AV183" s="122"/>
      <c r="AW183" s="122"/>
      <c r="AX183" s="122"/>
      <c r="AY183" s="122"/>
      <c r="AZ183" s="122"/>
      <c r="BA183" s="122"/>
      <c r="BB183" s="122"/>
      <c r="BC183" s="122"/>
      <c r="BD183" s="122"/>
      <c r="BE183" s="122"/>
      <c r="BF183" s="122"/>
      <c r="BG183" s="122"/>
      <c r="BH183" s="122"/>
      <c r="BI183" s="122"/>
      <c r="BJ183" s="122"/>
      <c r="BK183" s="122"/>
      <c r="BL183" s="122"/>
      <c r="BM183" s="122"/>
      <c r="BN183" s="122"/>
      <c r="BO183" s="122"/>
      <c r="BP183" s="122"/>
      <c r="BQ183" s="122"/>
      <c r="BR183" s="122"/>
      <c r="BS183" s="122"/>
      <c r="BT183" s="122"/>
      <c r="BU183" s="122"/>
      <c r="BV183" s="122"/>
      <c r="BW183" s="122"/>
      <c r="BX183" s="122"/>
      <c r="BY183" s="122"/>
      <c r="BZ183" s="122"/>
      <c r="CA183" s="122"/>
      <c r="CB183" s="122"/>
      <c r="CC183" s="122"/>
      <c r="CD183" s="122"/>
      <c r="CE183" s="122"/>
      <c r="CF183" s="122"/>
      <c r="CG183" s="122"/>
      <c r="CH183" s="122"/>
      <c r="CI183" s="122"/>
      <c r="CJ183" s="122"/>
      <c r="CK183" s="122"/>
      <c r="CL183" s="122"/>
      <c r="CM183" s="122"/>
      <c r="CN183" s="122"/>
      <c r="CO183" s="122"/>
    </row>
    <row r="184" spans="4:93" s="121" customFormat="1" x14ac:dyDescent="0.2">
      <c r="D184" s="5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  <c r="AA184" s="122"/>
      <c r="AB184" s="122"/>
      <c r="AC184" s="122"/>
      <c r="AD184" s="122"/>
      <c r="AE184" s="122"/>
      <c r="AF184" s="122"/>
      <c r="AG184" s="122"/>
      <c r="AH184" s="122"/>
      <c r="AI184" s="122"/>
      <c r="AJ184" s="122"/>
      <c r="AK184" s="122"/>
      <c r="AL184" s="122"/>
      <c r="AM184" s="122"/>
      <c r="AN184" s="122"/>
      <c r="AO184" s="122"/>
      <c r="AP184" s="122"/>
      <c r="AQ184" s="122"/>
      <c r="AR184" s="122"/>
      <c r="AS184" s="122"/>
      <c r="AT184" s="122"/>
      <c r="AU184" s="122"/>
      <c r="AV184" s="122"/>
      <c r="AW184" s="122"/>
      <c r="AX184" s="122"/>
      <c r="AY184" s="122"/>
      <c r="AZ184" s="122"/>
      <c r="BA184" s="122"/>
      <c r="BB184" s="122"/>
      <c r="BC184" s="122"/>
      <c r="BD184" s="122"/>
      <c r="BE184" s="122"/>
      <c r="BF184" s="122"/>
      <c r="BG184" s="122"/>
      <c r="BH184" s="122"/>
      <c r="BI184" s="122"/>
      <c r="BJ184" s="122"/>
      <c r="BK184" s="122"/>
      <c r="BL184" s="122"/>
      <c r="BM184" s="122"/>
      <c r="BN184" s="122"/>
      <c r="BO184" s="122"/>
      <c r="BP184" s="122"/>
      <c r="BQ184" s="122"/>
      <c r="BR184" s="122"/>
      <c r="BS184" s="122"/>
      <c r="BT184" s="122"/>
      <c r="BU184" s="122"/>
      <c r="BV184" s="122"/>
      <c r="BW184" s="122"/>
      <c r="BX184" s="122"/>
      <c r="BY184" s="122"/>
      <c r="BZ184" s="122"/>
      <c r="CA184" s="122"/>
      <c r="CB184" s="122"/>
      <c r="CC184" s="122"/>
      <c r="CD184" s="122"/>
      <c r="CE184" s="122"/>
      <c r="CF184" s="122"/>
      <c r="CG184" s="122"/>
      <c r="CH184" s="122"/>
      <c r="CI184" s="122"/>
      <c r="CJ184" s="122"/>
      <c r="CK184" s="122"/>
      <c r="CL184" s="122"/>
      <c r="CM184" s="122"/>
      <c r="CN184" s="122"/>
      <c r="CO184" s="122"/>
    </row>
    <row r="185" spans="4:93" s="121" customFormat="1" x14ac:dyDescent="0.2">
      <c r="D185" s="5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  <c r="AA185" s="122"/>
      <c r="AB185" s="122"/>
      <c r="AC185" s="122"/>
      <c r="AD185" s="122"/>
      <c r="AE185" s="122"/>
      <c r="AF185" s="122"/>
      <c r="AG185" s="122"/>
      <c r="AH185" s="122"/>
      <c r="AI185" s="122"/>
      <c r="AJ185" s="122"/>
      <c r="AK185" s="122"/>
      <c r="AL185" s="122"/>
      <c r="AM185" s="122"/>
      <c r="AN185" s="122"/>
      <c r="AO185" s="122"/>
      <c r="AP185" s="122"/>
      <c r="AQ185" s="122"/>
      <c r="AR185" s="122"/>
      <c r="AS185" s="122"/>
      <c r="AT185" s="122"/>
      <c r="AU185" s="122"/>
      <c r="AV185" s="122"/>
      <c r="AW185" s="122"/>
      <c r="AX185" s="122"/>
      <c r="AY185" s="122"/>
      <c r="AZ185" s="122"/>
      <c r="BA185" s="122"/>
      <c r="BB185" s="122"/>
      <c r="BC185" s="122"/>
      <c r="BD185" s="122"/>
      <c r="BE185" s="122"/>
      <c r="BF185" s="122"/>
      <c r="BG185" s="122"/>
      <c r="BH185" s="122"/>
      <c r="BI185" s="122"/>
      <c r="BJ185" s="122"/>
      <c r="BK185" s="122"/>
      <c r="BL185" s="122"/>
      <c r="BM185" s="122"/>
      <c r="BN185" s="122"/>
      <c r="BO185" s="122"/>
      <c r="BP185" s="122"/>
      <c r="BQ185" s="122"/>
      <c r="BR185" s="122"/>
      <c r="BS185" s="122"/>
      <c r="BT185" s="122"/>
      <c r="BU185" s="122"/>
      <c r="BV185" s="122"/>
      <c r="BW185" s="122"/>
      <c r="BX185" s="122"/>
      <c r="BY185" s="122"/>
      <c r="BZ185" s="122"/>
      <c r="CA185" s="122"/>
      <c r="CB185" s="122"/>
      <c r="CC185" s="122"/>
      <c r="CD185" s="122"/>
      <c r="CE185" s="122"/>
      <c r="CF185" s="122"/>
      <c r="CG185" s="122"/>
      <c r="CH185" s="122"/>
      <c r="CI185" s="122"/>
      <c r="CJ185" s="122"/>
      <c r="CK185" s="122"/>
      <c r="CL185" s="122"/>
      <c r="CM185" s="122"/>
      <c r="CN185" s="122"/>
      <c r="CO185" s="122"/>
    </row>
    <row r="186" spans="4:93" s="121" customFormat="1" x14ac:dyDescent="0.2">
      <c r="D186" s="5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  <c r="AA186" s="122"/>
      <c r="AB186" s="122"/>
      <c r="AC186" s="122"/>
      <c r="AD186" s="122"/>
      <c r="AE186" s="122"/>
      <c r="AF186" s="122"/>
      <c r="AG186" s="122"/>
      <c r="AH186" s="122"/>
      <c r="AI186" s="122"/>
      <c r="AJ186" s="122"/>
      <c r="AK186" s="122"/>
      <c r="AL186" s="122"/>
      <c r="AM186" s="122"/>
      <c r="AN186" s="122"/>
      <c r="AO186" s="122"/>
      <c r="AP186" s="122"/>
      <c r="AQ186" s="122"/>
      <c r="AR186" s="122"/>
      <c r="AS186" s="122"/>
      <c r="AT186" s="122"/>
      <c r="AU186" s="122"/>
      <c r="AV186" s="122"/>
      <c r="AW186" s="122"/>
      <c r="AX186" s="122"/>
      <c r="AY186" s="122"/>
      <c r="AZ186" s="122"/>
      <c r="BA186" s="122"/>
      <c r="BB186" s="122"/>
      <c r="BC186" s="122"/>
      <c r="BD186" s="122"/>
      <c r="BE186" s="122"/>
      <c r="BF186" s="122"/>
      <c r="BG186" s="122"/>
      <c r="BH186" s="122"/>
      <c r="BI186" s="122"/>
      <c r="BJ186" s="122"/>
      <c r="BK186" s="122"/>
      <c r="BL186" s="122"/>
      <c r="BM186" s="122"/>
      <c r="BN186" s="122"/>
      <c r="BO186" s="122"/>
      <c r="BP186" s="122"/>
      <c r="BQ186" s="122"/>
      <c r="BR186" s="122"/>
      <c r="BS186" s="122"/>
      <c r="BT186" s="122"/>
      <c r="BU186" s="122"/>
      <c r="BV186" s="122"/>
      <c r="BW186" s="122"/>
      <c r="BX186" s="122"/>
      <c r="BY186" s="122"/>
      <c r="BZ186" s="122"/>
      <c r="CA186" s="122"/>
      <c r="CB186" s="122"/>
      <c r="CC186" s="122"/>
      <c r="CD186" s="122"/>
      <c r="CE186" s="122"/>
      <c r="CF186" s="122"/>
      <c r="CG186" s="122"/>
      <c r="CH186" s="122"/>
      <c r="CI186" s="122"/>
      <c r="CJ186" s="122"/>
      <c r="CK186" s="122"/>
      <c r="CL186" s="122"/>
      <c r="CM186" s="122"/>
      <c r="CN186" s="122"/>
      <c r="CO186" s="122"/>
    </row>
    <row r="187" spans="4:93" s="121" customFormat="1" x14ac:dyDescent="0.2">
      <c r="D187" s="5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  <c r="AB187" s="122"/>
      <c r="AC187" s="122"/>
      <c r="AD187" s="122"/>
      <c r="AE187" s="122"/>
      <c r="AF187" s="122"/>
      <c r="AG187" s="122"/>
      <c r="AH187" s="122"/>
      <c r="AI187" s="122"/>
      <c r="AJ187" s="122"/>
      <c r="AK187" s="122"/>
      <c r="AL187" s="122"/>
      <c r="AM187" s="122"/>
      <c r="AN187" s="122"/>
      <c r="AO187" s="122"/>
      <c r="AP187" s="122"/>
      <c r="AQ187" s="122"/>
      <c r="AR187" s="122"/>
      <c r="AS187" s="122"/>
      <c r="AT187" s="122"/>
      <c r="AU187" s="122"/>
      <c r="AV187" s="122"/>
      <c r="AW187" s="122"/>
      <c r="AX187" s="122"/>
      <c r="AY187" s="122"/>
      <c r="AZ187" s="122"/>
      <c r="BA187" s="122"/>
      <c r="BB187" s="122"/>
      <c r="BC187" s="122"/>
      <c r="BD187" s="122"/>
      <c r="BE187" s="122"/>
      <c r="BF187" s="122"/>
      <c r="BG187" s="122"/>
      <c r="BH187" s="122"/>
      <c r="BI187" s="122"/>
      <c r="BJ187" s="122"/>
      <c r="BK187" s="122"/>
      <c r="BL187" s="122"/>
      <c r="BM187" s="122"/>
      <c r="BN187" s="122"/>
      <c r="BO187" s="122"/>
      <c r="BP187" s="122"/>
      <c r="BQ187" s="122"/>
      <c r="BR187" s="122"/>
      <c r="BS187" s="122"/>
      <c r="BT187" s="122"/>
      <c r="BU187" s="122"/>
      <c r="BV187" s="122"/>
      <c r="BW187" s="122"/>
      <c r="BX187" s="122"/>
      <c r="BY187" s="122"/>
      <c r="BZ187" s="122"/>
      <c r="CA187" s="122"/>
      <c r="CB187" s="122"/>
      <c r="CC187" s="122"/>
      <c r="CD187" s="122"/>
      <c r="CE187" s="122"/>
      <c r="CF187" s="122"/>
      <c r="CG187" s="122"/>
      <c r="CH187" s="122"/>
      <c r="CI187" s="122"/>
      <c r="CJ187" s="122"/>
      <c r="CK187" s="122"/>
      <c r="CL187" s="122"/>
      <c r="CM187" s="122"/>
      <c r="CN187" s="122"/>
      <c r="CO187" s="122"/>
    </row>
    <row r="188" spans="4:93" s="121" customFormat="1" x14ac:dyDescent="0.2">
      <c r="D188" s="5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  <c r="AB188" s="122"/>
      <c r="AC188" s="122"/>
      <c r="AD188" s="122"/>
      <c r="AE188" s="122"/>
      <c r="AF188" s="122"/>
      <c r="AG188" s="122"/>
      <c r="AH188" s="122"/>
      <c r="AI188" s="122"/>
      <c r="AJ188" s="122"/>
      <c r="AK188" s="122"/>
      <c r="AL188" s="122"/>
      <c r="AM188" s="122"/>
      <c r="AN188" s="122"/>
      <c r="AO188" s="122"/>
      <c r="AP188" s="122"/>
      <c r="AQ188" s="122"/>
      <c r="AR188" s="122"/>
      <c r="AS188" s="122"/>
      <c r="AT188" s="122"/>
      <c r="AU188" s="122"/>
      <c r="AV188" s="122"/>
      <c r="AW188" s="122"/>
      <c r="AX188" s="122"/>
      <c r="AY188" s="122"/>
      <c r="AZ188" s="122"/>
      <c r="BA188" s="122"/>
      <c r="BB188" s="122"/>
      <c r="BC188" s="122"/>
      <c r="BD188" s="122"/>
      <c r="BE188" s="122"/>
      <c r="BF188" s="122"/>
      <c r="BG188" s="122"/>
      <c r="BH188" s="122"/>
      <c r="BI188" s="122"/>
      <c r="BJ188" s="122"/>
      <c r="BK188" s="122"/>
      <c r="BL188" s="122"/>
      <c r="BM188" s="122"/>
      <c r="BN188" s="122"/>
      <c r="BO188" s="122"/>
      <c r="BP188" s="122"/>
      <c r="BQ188" s="122"/>
      <c r="BR188" s="122"/>
      <c r="BS188" s="122"/>
      <c r="BT188" s="122"/>
      <c r="BU188" s="122"/>
      <c r="BV188" s="122"/>
      <c r="BW188" s="122"/>
      <c r="BX188" s="122"/>
      <c r="BY188" s="122"/>
      <c r="BZ188" s="122"/>
      <c r="CA188" s="122"/>
      <c r="CB188" s="122"/>
      <c r="CC188" s="122"/>
      <c r="CD188" s="122"/>
      <c r="CE188" s="122"/>
      <c r="CF188" s="122"/>
      <c r="CG188" s="122"/>
      <c r="CH188" s="122"/>
      <c r="CI188" s="122"/>
      <c r="CJ188" s="122"/>
      <c r="CK188" s="122"/>
      <c r="CL188" s="122"/>
      <c r="CM188" s="122"/>
      <c r="CN188" s="122"/>
      <c r="CO188" s="122"/>
    </row>
    <row r="189" spans="4:93" s="121" customFormat="1" x14ac:dyDescent="0.2">
      <c r="D189" s="5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2"/>
      <c r="AC189" s="122"/>
      <c r="AD189" s="122"/>
      <c r="AE189" s="122"/>
      <c r="AF189" s="122"/>
      <c r="AG189" s="122"/>
      <c r="AH189" s="122"/>
      <c r="AI189" s="122"/>
      <c r="AJ189" s="122"/>
      <c r="AK189" s="122"/>
      <c r="AL189" s="122"/>
      <c r="AM189" s="122"/>
      <c r="AN189" s="122"/>
      <c r="AO189" s="122"/>
      <c r="AP189" s="122"/>
      <c r="AQ189" s="122"/>
      <c r="AR189" s="122"/>
      <c r="AS189" s="122"/>
      <c r="AT189" s="122"/>
      <c r="AU189" s="122"/>
      <c r="AV189" s="122"/>
      <c r="AW189" s="122"/>
      <c r="AX189" s="122"/>
      <c r="AY189" s="122"/>
      <c r="AZ189" s="122"/>
      <c r="BA189" s="122"/>
      <c r="BB189" s="122"/>
      <c r="BC189" s="122"/>
      <c r="BD189" s="122"/>
      <c r="BE189" s="122"/>
      <c r="BF189" s="122"/>
      <c r="BG189" s="122"/>
      <c r="BH189" s="122"/>
      <c r="BI189" s="122"/>
      <c r="BJ189" s="122"/>
      <c r="BK189" s="122"/>
      <c r="BL189" s="122"/>
      <c r="BM189" s="122"/>
      <c r="BN189" s="122"/>
      <c r="BO189" s="122"/>
      <c r="BP189" s="122"/>
      <c r="BQ189" s="122"/>
      <c r="BR189" s="122"/>
      <c r="BS189" s="122"/>
      <c r="BT189" s="122"/>
      <c r="BU189" s="122"/>
      <c r="BV189" s="122"/>
      <c r="BW189" s="122"/>
      <c r="BX189" s="122"/>
      <c r="BY189" s="122"/>
      <c r="BZ189" s="122"/>
      <c r="CA189" s="122"/>
      <c r="CB189" s="122"/>
      <c r="CC189" s="122"/>
      <c r="CD189" s="122"/>
      <c r="CE189" s="122"/>
      <c r="CF189" s="122"/>
      <c r="CG189" s="122"/>
      <c r="CH189" s="122"/>
      <c r="CI189" s="122"/>
      <c r="CJ189" s="122"/>
      <c r="CK189" s="122"/>
      <c r="CL189" s="122"/>
      <c r="CM189" s="122"/>
      <c r="CN189" s="122"/>
      <c r="CO189" s="122"/>
    </row>
    <row r="190" spans="4:93" s="121" customFormat="1" x14ac:dyDescent="0.2">
      <c r="D190" s="5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  <c r="AA190" s="122"/>
      <c r="AB190" s="122"/>
      <c r="AC190" s="122"/>
      <c r="AD190" s="122"/>
      <c r="AE190" s="122"/>
      <c r="AF190" s="122"/>
      <c r="AG190" s="122"/>
      <c r="AH190" s="122"/>
      <c r="AI190" s="122"/>
      <c r="AJ190" s="122"/>
      <c r="AK190" s="122"/>
      <c r="AL190" s="122"/>
      <c r="AM190" s="122"/>
      <c r="AN190" s="122"/>
      <c r="AO190" s="122"/>
      <c r="AP190" s="122"/>
      <c r="AQ190" s="122"/>
      <c r="AR190" s="122"/>
      <c r="AS190" s="122"/>
      <c r="AT190" s="122"/>
      <c r="AU190" s="122"/>
      <c r="AV190" s="122"/>
      <c r="AW190" s="122"/>
      <c r="AX190" s="122"/>
      <c r="AY190" s="122"/>
      <c r="AZ190" s="122"/>
      <c r="BA190" s="122"/>
      <c r="BB190" s="122"/>
      <c r="BC190" s="122"/>
      <c r="BD190" s="122"/>
      <c r="BE190" s="122"/>
      <c r="BF190" s="122"/>
      <c r="BG190" s="122"/>
      <c r="BH190" s="122"/>
      <c r="BI190" s="122"/>
      <c r="BJ190" s="122"/>
      <c r="BK190" s="122"/>
      <c r="BL190" s="122"/>
      <c r="BM190" s="122"/>
      <c r="BN190" s="122"/>
      <c r="BO190" s="122"/>
      <c r="BP190" s="122"/>
      <c r="BQ190" s="122"/>
      <c r="BR190" s="122"/>
      <c r="BS190" s="122"/>
      <c r="BT190" s="122"/>
      <c r="BU190" s="122"/>
      <c r="BV190" s="122"/>
      <c r="BW190" s="122"/>
      <c r="BX190" s="122"/>
      <c r="BY190" s="122"/>
      <c r="BZ190" s="122"/>
      <c r="CA190" s="122"/>
      <c r="CB190" s="122"/>
      <c r="CC190" s="122"/>
      <c r="CD190" s="122"/>
      <c r="CE190" s="122"/>
      <c r="CF190" s="122"/>
      <c r="CG190" s="122"/>
      <c r="CH190" s="122"/>
      <c r="CI190" s="122"/>
      <c r="CJ190" s="122"/>
      <c r="CK190" s="122"/>
      <c r="CL190" s="122"/>
      <c r="CM190" s="122"/>
      <c r="CN190" s="122"/>
      <c r="CO190" s="122"/>
    </row>
    <row r="191" spans="4:93" s="121" customFormat="1" x14ac:dyDescent="0.2">
      <c r="D191" s="5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  <c r="AA191" s="122"/>
      <c r="AB191" s="122"/>
      <c r="AC191" s="122"/>
      <c r="AD191" s="122"/>
      <c r="AE191" s="122"/>
      <c r="AF191" s="122"/>
      <c r="AG191" s="122"/>
      <c r="AH191" s="122"/>
      <c r="AI191" s="122"/>
      <c r="AJ191" s="122"/>
      <c r="AK191" s="122"/>
      <c r="AL191" s="122"/>
      <c r="AM191" s="122"/>
      <c r="AN191" s="122"/>
      <c r="AO191" s="122"/>
      <c r="AP191" s="122"/>
      <c r="AQ191" s="122"/>
      <c r="AR191" s="122"/>
      <c r="AS191" s="122"/>
      <c r="AT191" s="122"/>
      <c r="AU191" s="122"/>
      <c r="AV191" s="122"/>
      <c r="AW191" s="122"/>
      <c r="AX191" s="122"/>
      <c r="AY191" s="122"/>
      <c r="AZ191" s="122"/>
      <c r="BA191" s="122"/>
      <c r="BB191" s="122"/>
      <c r="BC191" s="122"/>
      <c r="BD191" s="122"/>
      <c r="BE191" s="122"/>
      <c r="BF191" s="122"/>
      <c r="BG191" s="122"/>
      <c r="BH191" s="122"/>
      <c r="BI191" s="122"/>
      <c r="BJ191" s="122"/>
      <c r="BK191" s="122"/>
      <c r="BL191" s="122"/>
      <c r="BM191" s="122"/>
      <c r="BN191" s="122"/>
      <c r="BO191" s="122"/>
      <c r="BP191" s="122"/>
      <c r="BQ191" s="122"/>
      <c r="BR191" s="122"/>
      <c r="BS191" s="122"/>
      <c r="BT191" s="122"/>
      <c r="BU191" s="122"/>
      <c r="BV191" s="122"/>
      <c r="BW191" s="122"/>
      <c r="BX191" s="122"/>
      <c r="BY191" s="122"/>
      <c r="BZ191" s="122"/>
      <c r="CA191" s="122"/>
      <c r="CB191" s="122"/>
      <c r="CC191" s="122"/>
      <c r="CD191" s="122"/>
      <c r="CE191" s="122"/>
      <c r="CF191" s="122"/>
      <c r="CG191" s="122"/>
      <c r="CH191" s="122"/>
      <c r="CI191" s="122"/>
      <c r="CJ191" s="122"/>
      <c r="CK191" s="122"/>
      <c r="CL191" s="122"/>
      <c r="CM191" s="122"/>
      <c r="CN191" s="122"/>
      <c r="CO191" s="122"/>
    </row>
  </sheetData>
  <mergeCells count="41">
    <mergeCell ref="A1:C1"/>
    <mergeCell ref="B5:C5"/>
    <mergeCell ref="B6:C6"/>
    <mergeCell ref="B7:C7"/>
    <mergeCell ref="B8:C8"/>
    <mergeCell ref="A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0:C30"/>
    <mergeCell ref="B31:C31"/>
    <mergeCell ref="B33:C33"/>
    <mergeCell ref="B35:C35"/>
    <mergeCell ref="B36:C36"/>
    <mergeCell ref="B37:C37"/>
    <mergeCell ref="B38:C38"/>
    <mergeCell ref="B46:C46"/>
    <mergeCell ref="B47:C47"/>
    <mergeCell ref="B48:C48"/>
    <mergeCell ref="B49:C49"/>
    <mergeCell ref="B50:C50"/>
    <mergeCell ref="B51:C51"/>
    <mergeCell ref="B52:C52"/>
    <mergeCell ref="B53:C53"/>
    <mergeCell ref="B73:C73"/>
    <mergeCell ref="A54:C54"/>
    <mergeCell ref="B62:C62"/>
    <mergeCell ref="B63:C63"/>
    <mergeCell ref="B64:C64"/>
    <mergeCell ref="B65:C65"/>
  </mergeCells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1"/>
  <sheetViews>
    <sheetView topLeftCell="A58" zoomScaleNormal="100" workbookViewId="0">
      <pane xSplit="3" topLeftCell="AO1" activePane="topRight" state="frozen"/>
      <selection activeCell="A7" sqref="A7"/>
      <selection pane="topRight" activeCell="AO87" sqref="AO87"/>
    </sheetView>
  </sheetViews>
  <sheetFormatPr baseColWidth="10" defaultColWidth="10.7109375" defaultRowHeight="12.75" x14ac:dyDescent="0.2"/>
  <cols>
    <col min="1" max="1" width="49.140625" customWidth="1"/>
    <col min="2" max="2" width="32.28515625" customWidth="1"/>
    <col min="3" max="3" width="14" customWidth="1"/>
  </cols>
  <sheetData>
    <row r="1" spans="1:98" ht="18" x14ac:dyDescent="0.2">
      <c r="A1" s="670" t="str">
        <f>"Geräteausleihe "&amp;YEAR(DATE(2022,1,1))</f>
        <v>Geräteausleihe 2022</v>
      </c>
      <c r="B1" s="670"/>
      <c r="C1" s="670"/>
    </row>
    <row r="2" spans="1:98" ht="15.75" x14ac:dyDescent="0.25">
      <c r="A2" s="17" t="s">
        <v>64</v>
      </c>
      <c r="B2" s="128"/>
      <c r="C2" s="524"/>
    </row>
    <row r="3" spans="1:98" ht="15.75" x14ac:dyDescent="0.25">
      <c r="A3" s="20" t="s">
        <v>65</v>
      </c>
      <c r="B3" s="10"/>
      <c r="C3" s="130"/>
    </row>
    <row r="4" spans="1:98" ht="15.75" x14ac:dyDescent="0.25">
      <c r="A4" s="20" t="s">
        <v>366</v>
      </c>
      <c r="B4" s="177"/>
      <c r="C4" s="177"/>
    </row>
    <row r="5" spans="1:98" ht="15.75" x14ac:dyDescent="0.25">
      <c r="A5" s="20" t="s">
        <v>66</v>
      </c>
      <c r="B5" s="654">
        <v>44914</v>
      </c>
      <c r="C5" s="654"/>
    </row>
    <row r="6" spans="1:98" ht="15.75" x14ac:dyDescent="0.25">
      <c r="A6" s="24"/>
      <c r="B6" s="655"/>
      <c r="C6" s="655"/>
      <c r="Z6" s="525"/>
      <c r="AA6" s="525"/>
      <c r="AB6" s="525"/>
      <c r="AC6" s="525"/>
      <c r="AD6" s="525"/>
      <c r="AE6" s="525"/>
      <c r="AF6" s="525"/>
      <c r="AG6" s="525"/>
      <c r="AH6" s="525"/>
      <c r="AI6" s="525"/>
      <c r="AJ6" s="525"/>
      <c r="AK6" s="525"/>
      <c r="AL6" s="525"/>
      <c r="AM6" s="525"/>
      <c r="AN6" s="525"/>
      <c r="AO6" s="525"/>
      <c r="AP6" s="525"/>
      <c r="AQ6" s="525"/>
      <c r="AR6" s="525"/>
      <c r="AS6" s="525"/>
      <c r="AT6" s="525"/>
      <c r="AU6" s="525"/>
      <c r="AV6" s="525"/>
      <c r="AW6" s="525"/>
      <c r="AX6" s="525"/>
      <c r="AY6" s="525"/>
      <c r="AZ6" s="525"/>
      <c r="BA6" s="525"/>
      <c r="BB6" s="525"/>
      <c r="BC6" s="525"/>
      <c r="BD6" s="525"/>
      <c r="BE6" s="525"/>
      <c r="BF6" s="525"/>
      <c r="BG6" s="525"/>
      <c r="BH6" s="525"/>
      <c r="BI6" s="525"/>
      <c r="BJ6" s="525"/>
      <c r="BK6" s="525"/>
      <c r="BL6" s="525"/>
      <c r="BM6" s="525"/>
      <c r="BN6" s="525"/>
      <c r="BO6" s="525"/>
      <c r="BP6" s="525"/>
      <c r="BQ6" s="525"/>
      <c r="BR6" s="525"/>
      <c r="BS6" s="525"/>
      <c r="BT6" s="525"/>
      <c r="BU6" s="525"/>
      <c r="BV6" s="525"/>
      <c r="BW6" s="525"/>
      <c r="BX6" s="525"/>
      <c r="BY6" s="525"/>
      <c r="BZ6" s="525"/>
      <c r="CA6" s="525"/>
      <c r="CB6" s="525"/>
      <c r="CC6" s="525"/>
      <c r="CD6" s="525"/>
      <c r="CE6" s="525"/>
      <c r="CF6" s="525"/>
      <c r="CG6" s="525"/>
      <c r="CH6" s="525"/>
      <c r="CI6" s="525"/>
      <c r="CJ6" s="525"/>
      <c r="CK6" s="525"/>
      <c r="CL6" s="525"/>
      <c r="CM6" s="525"/>
      <c r="CN6" s="525"/>
      <c r="CO6" s="525"/>
      <c r="CP6" s="525"/>
      <c r="CQ6" s="525"/>
      <c r="CR6" s="525"/>
      <c r="CS6" s="525"/>
      <c r="CT6" s="525"/>
    </row>
    <row r="7" spans="1:98" x14ac:dyDescent="0.2">
      <c r="A7" s="25" t="s">
        <v>1</v>
      </c>
      <c r="B7" s="656" t="s">
        <v>67</v>
      </c>
      <c r="C7" s="656"/>
      <c r="D7" s="526" t="s">
        <v>602</v>
      </c>
      <c r="E7" s="526" t="s">
        <v>603</v>
      </c>
      <c r="F7" s="526" t="s">
        <v>604</v>
      </c>
      <c r="G7" s="526" t="s">
        <v>605</v>
      </c>
      <c r="H7" s="526" t="s">
        <v>606</v>
      </c>
      <c r="I7" s="527" t="s">
        <v>607</v>
      </c>
      <c r="J7" s="526" t="s">
        <v>608</v>
      </c>
      <c r="K7" s="527" t="s">
        <v>609</v>
      </c>
      <c r="L7" s="526" t="s">
        <v>610</v>
      </c>
      <c r="M7" s="391" t="s">
        <v>611</v>
      </c>
      <c r="N7" s="526" t="s">
        <v>612</v>
      </c>
      <c r="O7" s="526" t="s">
        <v>613</v>
      </c>
      <c r="P7" s="526" t="s">
        <v>614</v>
      </c>
      <c r="Q7" s="526" t="s">
        <v>615</v>
      </c>
      <c r="R7" s="527" t="s">
        <v>616</v>
      </c>
      <c r="S7" s="526" t="s">
        <v>617</v>
      </c>
      <c r="T7" s="526" t="s">
        <v>618</v>
      </c>
      <c r="U7" s="526" t="s">
        <v>619</v>
      </c>
      <c r="V7" s="526" t="s">
        <v>620</v>
      </c>
      <c r="W7" s="526" t="s">
        <v>621</v>
      </c>
      <c r="X7" s="526" t="s">
        <v>622</v>
      </c>
      <c r="Y7" s="528" t="s">
        <v>623</v>
      </c>
      <c r="Z7" s="529" t="s">
        <v>624</v>
      </c>
      <c r="AA7" s="530" t="s">
        <v>625</v>
      </c>
      <c r="AB7" s="530" t="s">
        <v>626</v>
      </c>
      <c r="AC7" s="531" t="s">
        <v>627</v>
      </c>
      <c r="AD7" s="531" t="s">
        <v>628</v>
      </c>
      <c r="AE7" s="532" t="s">
        <v>629</v>
      </c>
      <c r="AF7" s="531" t="s">
        <v>630</v>
      </c>
      <c r="AG7" s="531" t="s">
        <v>631</v>
      </c>
      <c r="AH7" s="533" t="s">
        <v>632</v>
      </c>
      <c r="AI7" s="532" t="s">
        <v>633</v>
      </c>
      <c r="AJ7" s="533" t="s">
        <v>634</v>
      </c>
      <c r="AK7" s="531" t="s">
        <v>635</v>
      </c>
      <c r="AL7" s="533" t="s">
        <v>636</v>
      </c>
      <c r="AM7" s="533" t="s">
        <v>637</v>
      </c>
      <c r="AN7" s="531" t="s">
        <v>638</v>
      </c>
      <c r="AO7" s="533" t="s">
        <v>639</v>
      </c>
      <c r="AP7" s="531" t="s">
        <v>640</v>
      </c>
      <c r="AQ7" s="532" t="s">
        <v>641</v>
      </c>
      <c r="AR7" s="533" t="s">
        <v>642</v>
      </c>
      <c r="AS7" s="533" t="s">
        <v>643</v>
      </c>
      <c r="AT7" s="531" t="s">
        <v>644</v>
      </c>
      <c r="AU7" s="531" t="s">
        <v>645</v>
      </c>
      <c r="AV7" s="532" t="s">
        <v>646</v>
      </c>
      <c r="AW7" s="609" t="s">
        <v>647</v>
      </c>
      <c r="AX7" s="617" t="s">
        <v>648</v>
      </c>
      <c r="AY7" s="622" t="s">
        <v>649</v>
      </c>
      <c r="AZ7" s="622" t="s">
        <v>650</v>
      </c>
      <c r="BA7" s="629" t="s">
        <v>651</v>
      </c>
      <c r="BB7" s="615" t="s">
        <v>652</v>
      </c>
      <c r="BC7" s="534" t="s">
        <v>653</v>
      </c>
      <c r="BD7" s="534"/>
      <c r="BE7" s="534"/>
      <c r="BF7" s="534"/>
      <c r="BG7" s="534"/>
      <c r="BH7" s="534"/>
      <c r="BI7" s="534"/>
      <c r="BJ7" s="534"/>
      <c r="BK7" s="534"/>
      <c r="BL7" s="534"/>
      <c r="BM7" s="534"/>
      <c r="BN7" s="534"/>
      <c r="BO7" s="534"/>
      <c r="BP7" s="534"/>
      <c r="BQ7" s="534"/>
      <c r="BR7" s="534"/>
      <c r="BS7" s="534"/>
      <c r="BT7" s="534"/>
      <c r="BU7" s="534"/>
      <c r="BV7" s="535"/>
      <c r="BW7" s="536"/>
      <c r="BX7" s="536"/>
      <c r="BY7" s="536"/>
      <c r="BZ7" s="536"/>
      <c r="CA7" s="536"/>
      <c r="CB7" s="536"/>
      <c r="CC7" s="536"/>
      <c r="CD7" s="536"/>
      <c r="CE7" s="536"/>
      <c r="CF7" s="536"/>
      <c r="CG7" s="536"/>
      <c r="CH7" s="536"/>
      <c r="CI7" s="536"/>
      <c r="CJ7" s="536"/>
      <c r="CK7" s="536"/>
      <c r="CL7" s="536"/>
      <c r="CM7" s="536"/>
      <c r="CN7" s="536"/>
      <c r="CO7" s="536"/>
      <c r="CP7" s="536"/>
      <c r="CQ7" s="536"/>
      <c r="CR7" s="536"/>
      <c r="CS7" s="536"/>
      <c r="CT7" s="536"/>
    </row>
    <row r="8" spans="1:98" x14ac:dyDescent="0.2">
      <c r="A8" s="32"/>
      <c r="B8" s="657"/>
      <c r="C8" s="657"/>
      <c r="D8" s="537" t="s">
        <v>654</v>
      </c>
      <c r="E8" s="537" t="s">
        <v>655</v>
      </c>
      <c r="F8" s="537" t="s">
        <v>656</v>
      </c>
      <c r="G8" s="537" t="s">
        <v>657</v>
      </c>
      <c r="H8" s="537" t="s">
        <v>658</v>
      </c>
      <c r="I8" s="538" t="s">
        <v>659</v>
      </c>
      <c r="J8" s="537" t="s">
        <v>660</v>
      </c>
      <c r="K8" s="538" t="s">
        <v>661</v>
      </c>
      <c r="L8" s="537" t="s">
        <v>662</v>
      </c>
      <c r="M8" s="539" t="s">
        <v>663</v>
      </c>
      <c r="N8" s="537" t="s">
        <v>664</v>
      </c>
      <c r="O8" s="537" t="s">
        <v>665</v>
      </c>
      <c r="P8" s="537" t="s">
        <v>666</v>
      </c>
      <c r="Q8" s="537" t="s">
        <v>667</v>
      </c>
      <c r="R8" s="538" t="s">
        <v>668</v>
      </c>
      <c r="S8" s="537" t="s">
        <v>669</v>
      </c>
      <c r="T8" s="537" t="s">
        <v>670</v>
      </c>
      <c r="U8" s="537" t="s">
        <v>671</v>
      </c>
      <c r="V8" s="537" t="s">
        <v>672</v>
      </c>
      <c r="W8" s="537" t="s">
        <v>673</v>
      </c>
      <c r="X8" s="537" t="s">
        <v>674</v>
      </c>
      <c r="Y8" s="540" t="s">
        <v>675</v>
      </c>
      <c r="Z8" s="541" t="s">
        <v>676</v>
      </c>
      <c r="AA8" s="542" t="s">
        <v>677</v>
      </c>
      <c r="AB8" s="542" t="s">
        <v>678</v>
      </c>
      <c r="AC8" s="543" t="s">
        <v>679</v>
      </c>
      <c r="AD8" s="543" t="s">
        <v>680</v>
      </c>
      <c r="AE8" s="544" t="s">
        <v>681</v>
      </c>
      <c r="AF8" s="543" t="s">
        <v>682</v>
      </c>
      <c r="AG8" s="543" t="s">
        <v>683</v>
      </c>
      <c r="AH8" s="545" t="s">
        <v>684</v>
      </c>
      <c r="AI8" s="544" t="s">
        <v>685</v>
      </c>
      <c r="AJ8" s="545" t="s">
        <v>686</v>
      </c>
      <c r="AK8" s="543" t="s">
        <v>687</v>
      </c>
      <c r="AL8" s="545" t="s">
        <v>688</v>
      </c>
      <c r="AM8" s="545" t="s">
        <v>689</v>
      </c>
      <c r="AN8" s="543" t="s">
        <v>690</v>
      </c>
      <c r="AO8" s="545" t="s">
        <v>691</v>
      </c>
      <c r="AP8" s="543" t="s">
        <v>692</v>
      </c>
      <c r="AQ8" s="544" t="s">
        <v>693</v>
      </c>
      <c r="AR8" s="545" t="s">
        <v>694</v>
      </c>
      <c r="AS8" s="545" t="s">
        <v>695</v>
      </c>
      <c r="AT8" s="543" t="s">
        <v>696</v>
      </c>
      <c r="AU8" s="543" t="s">
        <v>697</v>
      </c>
      <c r="AV8" s="544" t="s">
        <v>698</v>
      </c>
      <c r="AW8" s="610" t="s">
        <v>699</v>
      </c>
      <c r="AX8" s="618" t="s">
        <v>700</v>
      </c>
      <c r="AY8" s="623" t="s">
        <v>701</v>
      </c>
      <c r="AZ8" s="623" t="s">
        <v>702</v>
      </c>
      <c r="BA8" s="630" t="s">
        <v>703</v>
      </c>
      <c r="BB8" s="616" t="s">
        <v>704</v>
      </c>
      <c r="BC8" s="546" t="s">
        <v>705</v>
      </c>
      <c r="BD8" s="547"/>
      <c r="BE8" s="547"/>
      <c r="BF8" s="547"/>
      <c r="BG8" s="547"/>
      <c r="BH8" s="547"/>
      <c r="BI8" s="547"/>
      <c r="BJ8" s="547"/>
      <c r="BK8" s="547"/>
      <c r="BL8" s="547"/>
      <c r="BM8" s="547"/>
      <c r="BN8" s="547"/>
      <c r="BO8" s="547"/>
      <c r="BP8" s="547"/>
      <c r="BQ8" s="547"/>
      <c r="BR8" s="547"/>
      <c r="BS8" s="547"/>
      <c r="BT8" s="547"/>
      <c r="BU8" s="547"/>
      <c r="BV8" s="548"/>
      <c r="BW8" s="548"/>
      <c r="BX8" s="548"/>
      <c r="BY8" s="548"/>
      <c r="BZ8" s="548"/>
      <c r="CA8" s="548"/>
      <c r="CB8" s="548"/>
      <c r="CC8" s="548"/>
      <c r="CD8" s="548"/>
      <c r="CE8" s="548"/>
      <c r="CF8" s="548"/>
      <c r="CG8" s="548"/>
      <c r="CH8" s="548"/>
      <c r="CI8" s="548"/>
      <c r="CJ8" s="548"/>
      <c r="CK8" s="548"/>
      <c r="CL8" s="548"/>
      <c r="CM8" s="548"/>
      <c r="CN8" s="548"/>
      <c r="CO8" s="548"/>
      <c r="CP8" s="548"/>
      <c r="CQ8" s="548"/>
      <c r="CR8" s="548"/>
      <c r="CS8" s="548"/>
      <c r="CT8" s="548"/>
    </row>
    <row r="9" spans="1:98" ht="18" x14ac:dyDescent="0.25">
      <c r="A9" s="755" t="s">
        <v>151</v>
      </c>
      <c r="B9" s="755"/>
      <c r="C9" s="755"/>
      <c r="D9" s="548"/>
      <c r="E9" s="548"/>
      <c r="F9" s="548"/>
      <c r="G9" s="548"/>
      <c r="H9" s="548"/>
      <c r="I9" s="548"/>
      <c r="J9" s="548"/>
      <c r="K9" s="548"/>
      <c r="L9" s="548"/>
      <c r="M9" s="548"/>
      <c r="N9" s="548"/>
      <c r="O9" s="548"/>
      <c r="P9" s="548"/>
      <c r="Q9" s="548"/>
      <c r="R9" s="548"/>
      <c r="S9" s="548"/>
      <c r="T9" s="548"/>
      <c r="U9" s="548"/>
      <c r="V9" s="548"/>
      <c r="W9" s="548"/>
      <c r="X9" s="548"/>
      <c r="Y9" s="548"/>
      <c r="Z9" s="548"/>
      <c r="AA9" s="548"/>
      <c r="AB9" s="548"/>
      <c r="AC9" s="548"/>
      <c r="AD9" s="548"/>
      <c r="AE9" s="548"/>
      <c r="AF9" s="548"/>
      <c r="AG9" s="549"/>
      <c r="AH9" s="548"/>
      <c r="AI9" s="548"/>
      <c r="AJ9" s="548"/>
      <c r="AK9" s="548"/>
      <c r="AL9" s="548"/>
      <c r="AM9" s="548"/>
      <c r="AN9" s="548"/>
      <c r="AO9" s="548"/>
      <c r="AP9" s="548"/>
      <c r="AQ9" s="548"/>
      <c r="AR9" s="548"/>
      <c r="AS9" s="548"/>
      <c r="AT9" s="548"/>
      <c r="AU9" s="548"/>
      <c r="AV9" s="548"/>
      <c r="AW9" s="548"/>
      <c r="AX9" s="548"/>
      <c r="AY9" s="548"/>
      <c r="AZ9" s="548"/>
      <c r="BA9" s="548"/>
      <c r="BB9" s="548"/>
      <c r="BC9" s="548"/>
    </row>
    <row r="10" spans="1:98" x14ac:dyDescent="0.2">
      <c r="A10" s="39" t="s">
        <v>222</v>
      </c>
      <c r="B10" s="754" t="s">
        <v>414</v>
      </c>
      <c r="C10" s="754"/>
      <c r="D10" s="10" t="s">
        <v>575</v>
      </c>
      <c r="E10" s="10"/>
      <c r="F10" s="550"/>
      <c r="G10" s="503"/>
      <c r="H10" s="503"/>
      <c r="I10" s="548"/>
      <c r="J10" s="503"/>
      <c r="K10" s="10" t="s">
        <v>706</v>
      </c>
      <c r="L10" s="548"/>
      <c r="M10" s="503"/>
      <c r="N10" s="10" t="s">
        <v>587</v>
      </c>
      <c r="O10" s="548"/>
      <c r="P10" s="10" t="s">
        <v>72</v>
      </c>
      <c r="Q10" s="548"/>
      <c r="R10" s="10" t="s">
        <v>584</v>
      </c>
      <c r="S10" s="10"/>
      <c r="T10" s="10"/>
      <c r="U10" s="10"/>
      <c r="V10" s="10"/>
      <c r="W10" s="550"/>
      <c r="X10" s="350"/>
      <c r="Y10" s="10" t="s">
        <v>157</v>
      </c>
      <c r="Z10" s="548"/>
      <c r="AA10" s="374" t="s">
        <v>157</v>
      </c>
      <c r="AB10" s="10" t="s">
        <v>157</v>
      </c>
      <c r="AC10" s="550"/>
      <c r="AD10" s="551"/>
      <c r="AE10" s="548"/>
      <c r="AF10" s="548"/>
      <c r="AG10" s="548"/>
      <c r="AH10" s="548"/>
      <c r="AI10" s="548"/>
      <c r="AJ10" s="548"/>
      <c r="AK10" s="548"/>
      <c r="AL10" s="548"/>
      <c r="AM10" s="548"/>
      <c r="AN10" s="548"/>
      <c r="AO10" s="548"/>
      <c r="AP10" s="548"/>
      <c r="AQ10" s="548"/>
      <c r="AR10" s="548"/>
      <c r="AS10" s="548"/>
      <c r="AT10" s="548"/>
      <c r="AU10" s="548"/>
      <c r="AV10" s="548"/>
      <c r="AW10" s="548"/>
      <c r="AX10" s="548"/>
      <c r="AY10" s="548"/>
      <c r="AZ10" s="548"/>
      <c r="BA10" s="10" t="s">
        <v>441</v>
      </c>
      <c r="BB10" s="177"/>
      <c r="BC10" s="177"/>
    </row>
    <row r="11" spans="1:98" ht="13.5" thickBot="1" x14ac:dyDescent="0.25">
      <c r="A11" s="178" t="s">
        <v>83</v>
      </c>
      <c r="B11" s="748" t="s">
        <v>421</v>
      </c>
      <c r="C11" s="748"/>
      <c r="D11" s="130" t="s">
        <v>575</v>
      </c>
      <c r="E11" s="130"/>
      <c r="F11" s="407"/>
      <c r="G11" s="427"/>
      <c r="H11" s="552"/>
      <c r="I11" s="553"/>
      <c r="J11" s="554"/>
      <c r="K11" s="130" t="s">
        <v>706</v>
      </c>
      <c r="L11" s="553"/>
      <c r="M11" s="554"/>
      <c r="N11" s="555" t="s">
        <v>587</v>
      </c>
      <c r="O11" s="553"/>
      <c r="P11" s="130" t="s">
        <v>72</v>
      </c>
      <c r="Q11" s="427"/>
      <c r="R11" s="408" t="s">
        <v>584</v>
      </c>
      <c r="S11" s="300"/>
      <c r="T11" s="300"/>
      <c r="U11" s="300"/>
      <c r="V11" s="300"/>
      <c r="W11" s="407"/>
      <c r="X11" s="556"/>
      <c r="Y11" s="557"/>
      <c r="Z11" s="553"/>
      <c r="AA11" s="558"/>
      <c r="AB11" s="408" t="s">
        <v>157</v>
      </c>
      <c r="AC11" s="407"/>
      <c r="AD11" s="559"/>
      <c r="AE11" s="130" t="s">
        <v>391</v>
      </c>
      <c r="AF11" s="130"/>
      <c r="AG11" s="130"/>
      <c r="AH11" s="553"/>
      <c r="AI11" s="553"/>
      <c r="AJ11" s="553"/>
      <c r="AK11" s="553"/>
      <c r="AL11" s="553"/>
      <c r="AM11" s="553"/>
      <c r="AN11" s="553"/>
      <c r="AO11" s="553"/>
      <c r="AP11" s="558" t="s">
        <v>78</v>
      </c>
      <c r="AQ11" s="553"/>
      <c r="AR11" s="553"/>
      <c r="AS11" s="553"/>
      <c r="AT11" s="553"/>
      <c r="AU11" s="431"/>
      <c r="AV11" s="432"/>
      <c r="AW11" s="553"/>
      <c r="AX11" s="553"/>
      <c r="AY11" s="553"/>
      <c r="AZ11" s="553"/>
      <c r="BA11" s="555" t="s">
        <v>441</v>
      </c>
      <c r="BB11" s="177"/>
      <c r="BC11" s="177"/>
    </row>
    <row r="12" spans="1:98" x14ac:dyDescent="0.2">
      <c r="A12" s="182" t="s">
        <v>222</v>
      </c>
      <c r="B12" s="746" t="s">
        <v>422</v>
      </c>
      <c r="C12" s="746"/>
      <c r="D12" s="560"/>
      <c r="E12" s="560"/>
      <c r="F12" s="10" t="s">
        <v>707</v>
      </c>
      <c r="G12" s="10"/>
      <c r="H12" s="560"/>
      <c r="I12" s="560"/>
      <c r="J12" s="560"/>
      <c r="K12" s="560"/>
      <c r="L12" s="560"/>
      <c r="M12" s="560"/>
      <c r="N12" s="10" t="s">
        <v>706</v>
      </c>
      <c r="O12" s="560"/>
      <c r="P12" s="560"/>
      <c r="Q12" s="561"/>
      <c r="R12" s="10" t="s">
        <v>706</v>
      </c>
      <c r="S12" s="10"/>
      <c r="T12" s="10"/>
      <c r="U12" s="10"/>
      <c r="V12" s="10"/>
      <c r="W12" s="10"/>
      <c r="X12" s="413"/>
      <c r="Y12" s="562"/>
      <c r="Z12" s="412"/>
      <c r="AA12" s="563"/>
      <c r="AB12" s="10" t="s">
        <v>157</v>
      </c>
      <c r="AC12" s="421"/>
      <c r="AD12" s="564"/>
      <c r="AE12" s="560"/>
      <c r="AF12" s="560"/>
      <c r="AG12" s="560"/>
      <c r="AH12" s="560"/>
      <c r="AI12" s="560"/>
      <c r="AJ12" s="560"/>
      <c r="AK12" s="560"/>
      <c r="AL12" s="560"/>
      <c r="AM12" s="560"/>
      <c r="AN12" s="560"/>
      <c r="AO12" s="560"/>
      <c r="AP12" s="10" t="s">
        <v>587</v>
      </c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624"/>
      <c r="BB12" s="10" t="s">
        <v>441</v>
      </c>
      <c r="BC12" s="10"/>
    </row>
    <row r="13" spans="1:98" ht="13.5" thickBot="1" x14ac:dyDescent="0.25">
      <c r="A13" s="178" t="s">
        <v>83</v>
      </c>
      <c r="B13" s="721" t="s">
        <v>428</v>
      </c>
      <c r="C13" s="721"/>
      <c r="D13" s="553"/>
      <c r="E13" s="553"/>
      <c r="F13" s="408" t="s">
        <v>707</v>
      </c>
      <c r="G13" s="407"/>
      <c r="H13" s="553"/>
      <c r="I13" s="553"/>
      <c r="J13" s="553"/>
      <c r="K13" s="553"/>
      <c r="L13" s="553"/>
      <c r="M13" s="553"/>
      <c r="N13" s="130" t="s">
        <v>706</v>
      </c>
      <c r="O13" s="558" t="s">
        <v>78</v>
      </c>
      <c r="P13" s="427"/>
      <c r="Q13" s="565"/>
      <c r="R13" s="130" t="s">
        <v>706</v>
      </c>
      <c r="S13" s="300"/>
      <c r="T13" s="300"/>
      <c r="U13" s="300"/>
      <c r="V13" s="300"/>
      <c r="W13" s="300"/>
      <c r="X13" s="407"/>
      <c r="Y13" s="556"/>
      <c r="Z13" s="566"/>
      <c r="AA13" s="567"/>
      <c r="AB13" s="408" t="s">
        <v>157</v>
      </c>
      <c r="AC13" s="407"/>
      <c r="AD13" s="559"/>
      <c r="AE13" s="286" t="s">
        <v>391</v>
      </c>
      <c r="AF13" s="246"/>
      <c r="AG13" s="130"/>
      <c r="AH13" s="553"/>
      <c r="AI13" s="553"/>
      <c r="AJ13" s="553"/>
      <c r="AK13" s="553"/>
      <c r="AL13" s="553"/>
      <c r="AM13" s="553"/>
      <c r="AN13" s="558" t="s">
        <v>78</v>
      </c>
      <c r="AO13" s="553"/>
      <c r="AP13" s="130" t="s">
        <v>587</v>
      </c>
      <c r="AQ13" s="300"/>
      <c r="AR13" s="300"/>
      <c r="AS13" s="300"/>
      <c r="AT13" s="300"/>
      <c r="AU13" s="300"/>
      <c r="AV13" s="300"/>
      <c r="AW13" s="300"/>
      <c r="AX13" s="614"/>
      <c r="AY13" s="614"/>
      <c r="AZ13" s="614"/>
      <c r="BA13" s="627"/>
      <c r="BB13" s="555" t="s">
        <v>441</v>
      </c>
      <c r="BC13" s="555"/>
    </row>
    <row r="14" spans="1:98" x14ac:dyDescent="0.2">
      <c r="A14" s="182" t="s">
        <v>377</v>
      </c>
      <c r="B14" s="746" t="s">
        <v>429</v>
      </c>
      <c r="C14" s="746"/>
      <c r="D14" s="560"/>
      <c r="E14" s="424"/>
      <c r="F14" s="10" t="s">
        <v>578</v>
      </c>
      <c r="G14" s="10"/>
      <c r="H14" s="560"/>
      <c r="I14" s="560"/>
      <c r="J14" s="560"/>
      <c r="K14" s="560"/>
      <c r="L14" s="560"/>
      <c r="M14" s="10" t="s">
        <v>316</v>
      </c>
      <c r="N14" s="413"/>
      <c r="O14" s="560"/>
      <c r="P14" s="560"/>
      <c r="Q14" s="560"/>
      <c r="R14" s="560"/>
      <c r="S14" s="10" t="s">
        <v>708</v>
      </c>
      <c r="T14" s="10"/>
      <c r="U14" s="10"/>
      <c r="V14" s="10"/>
      <c r="W14" s="10"/>
      <c r="X14" s="10"/>
      <c r="Y14" s="10"/>
      <c r="Z14" s="568"/>
      <c r="AA14" s="563"/>
      <c r="AB14" s="10" t="s">
        <v>157</v>
      </c>
      <c r="AC14" s="421"/>
      <c r="AD14" s="10" t="s">
        <v>708</v>
      </c>
      <c r="AE14" s="421"/>
      <c r="AF14" s="10" t="s">
        <v>709</v>
      </c>
      <c r="AG14" s="560"/>
      <c r="AH14" s="560"/>
      <c r="AI14" s="560"/>
      <c r="AJ14" s="560"/>
      <c r="AK14" s="10" t="s">
        <v>710</v>
      </c>
      <c r="AL14" s="413"/>
      <c r="AM14" s="10" t="s">
        <v>708</v>
      </c>
      <c r="AN14" s="10"/>
      <c r="AO14" s="560"/>
      <c r="AP14" s="560"/>
      <c r="AQ14" s="10" t="s">
        <v>711</v>
      </c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98" ht="13.5" customHeight="1" thickBot="1" x14ac:dyDescent="0.25">
      <c r="A15" s="178" t="s">
        <v>285</v>
      </c>
      <c r="B15" s="752" t="s">
        <v>434</v>
      </c>
      <c r="C15" s="752"/>
      <c r="D15" s="553"/>
      <c r="E15" s="427"/>
      <c r="F15" s="408" t="s">
        <v>578</v>
      </c>
      <c r="G15" s="407"/>
      <c r="H15" s="553"/>
      <c r="I15" s="553"/>
      <c r="J15" s="553"/>
      <c r="K15" s="553"/>
      <c r="L15" s="553"/>
      <c r="M15" s="555" t="s">
        <v>316</v>
      </c>
      <c r="N15" s="407"/>
      <c r="O15" s="558" t="s">
        <v>78</v>
      </c>
      <c r="P15" s="427"/>
      <c r="Q15" s="427"/>
      <c r="R15" s="553"/>
      <c r="S15" s="408" t="s">
        <v>708</v>
      </c>
      <c r="T15" s="300"/>
      <c r="U15" s="300"/>
      <c r="V15" s="300"/>
      <c r="W15" s="300"/>
      <c r="X15" s="300"/>
      <c r="Y15" s="300"/>
      <c r="Z15" s="555"/>
      <c r="AA15" s="567"/>
      <c r="AB15" s="408" t="s">
        <v>157</v>
      </c>
      <c r="AC15" s="407"/>
      <c r="AD15" s="408" t="s">
        <v>708</v>
      </c>
      <c r="AE15" s="407"/>
      <c r="AF15" s="555" t="s">
        <v>709</v>
      </c>
      <c r="AG15" s="408" t="s">
        <v>157</v>
      </c>
      <c r="AH15" s="553"/>
      <c r="AI15" s="553"/>
      <c r="AJ15" s="553"/>
      <c r="AK15" s="408" t="s">
        <v>710</v>
      </c>
      <c r="AL15" s="407"/>
      <c r="AM15" s="408" t="s">
        <v>708</v>
      </c>
      <c r="AN15" s="407"/>
      <c r="AO15" s="553"/>
      <c r="AP15" s="558" t="s">
        <v>78</v>
      </c>
      <c r="AQ15" s="408" t="s">
        <v>711</v>
      </c>
      <c r="AR15" s="300"/>
      <c r="AS15" s="300"/>
      <c r="AT15" s="300"/>
      <c r="AU15" s="300"/>
      <c r="AV15" s="300"/>
      <c r="AW15" s="300"/>
      <c r="AX15" s="300"/>
      <c r="AY15" s="300"/>
      <c r="AZ15" s="300"/>
      <c r="BA15" s="620"/>
      <c r="BB15" s="620"/>
      <c r="BC15" s="620"/>
    </row>
    <row r="16" spans="1:98" x14ac:dyDescent="0.2">
      <c r="A16" s="184" t="s">
        <v>176</v>
      </c>
      <c r="B16" s="746" t="s">
        <v>435</v>
      </c>
      <c r="C16" s="746"/>
      <c r="D16" s="536"/>
      <c r="E16" s="10" t="s">
        <v>578</v>
      </c>
      <c r="F16" s="536"/>
      <c r="G16" s="536"/>
      <c r="H16" s="536"/>
      <c r="I16" s="536"/>
      <c r="J16" s="536"/>
      <c r="K16" s="536"/>
      <c r="L16" s="536"/>
      <c r="M16" s="536"/>
      <c r="N16" s="536"/>
      <c r="O16" s="536"/>
      <c r="P16" s="10" t="s">
        <v>578</v>
      </c>
      <c r="Q16" s="10"/>
      <c r="R16" s="10"/>
      <c r="S16" s="10"/>
      <c r="T16" s="10"/>
      <c r="U16" s="421"/>
      <c r="V16" s="10" t="s">
        <v>712</v>
      </c>
      <c r="W16" s="10"/>
      <c r="X16" s="10"/>
      <c r="Y16" s="569"/>
      <c r="Z16" s="536"/>
      <c r="AA16" s="563"/>
      <c r="AB16" s="10" t="s">
        <v>157</v>
      </c>
      <c r="AC16" s="421"/>
      <c r="AD16" s="570"/>
      <c r="AE16" s="536"/>
      <c r="AF16" s="536"/>
      <c r="AG16" s="536"/>
      <c r="AH16" s="536"/>
      <c r="AI16" s="536"/>
      <c r="AJ16" s="536"/>
      <c r="AK16" s="536"/>
      <c r="AL16" s="536"/>
      <c r="AM16" s="536"/>
      <c r="AN16" s="536"/>
      <c r="AO16" s="536"/>
      <c r="AP16" s="536"/>
      <c r="AQ16" s="536"/>
      <c r="AR16" s="536"/>
      <c r="AS16" s="536"/>
      <c r="AT16" s="536"/>
      <c r="AU16" s="536"/>
      <c r="AV16" s="536"/>
      <c r="AW16" s="10" t="s">
        <v>713</v>
      </c>
      <c r="AX16" s="10"/>
      <c r="AY16" s="10"/>
      <c r="AZ16" s="10"/>
      <c r="BA16" s="10"/>
      <c r="BB16" s="10"/>
      <c r="BC16" s="10"/>
    </row>
    <row r="17" spans="1:55" s="525" customFormat="1" x14ac:dyDescent="0.2">
      <c r="A17" s="571" t="s">
        <v>336</v>
      </c>
      <c r="B17" s="759" t="s">
        <v>439</v>
      </c>
      <c r="C17" s="759"/>
      <c r="D17" s="553"/>
      <c r="E17" s="408" t="s">
        <v>578</v>
      </c>
      <c r="F17" s="553"/>
      <c r="G17" s="553"/>
      <c r="H17" s="553"/>
      <c r="I17" s="553"/>
      <c r="J17" s="553"/>
      <c r="K17" s="553"/>
      <c r="L17" s="553"/>
      <c r="M17" s="553"/>
      <c r="N17" s="553"/>
      <c r="O17" s="553"/>
      <c r="P17" s="408" t="s">
        <v>578</v>
      </c>
      <c r="Q17" s="619"/>
      <c r="R17" s="619"/>
      <c r="S17" s="619"/>
      <c r="T17" s="619"/>
      <c r="U17" s="572"/>
      <c r="V17" s="408" t="s">
        <v>712</v>
      </c>
      <c r="W17" s="619"/>
      <c r="X17" s="407"/>
      <c r="Y17" s="431" t="s">
        <v>78</v>
      </c>
      <c r="Z17" s="553"/>
      <c r="AA17" s="567"/>
      <c r="AB17" s="408" t="s">
        <v>157</v>
      </c>
      <c r="AC17" s="407"/>
      <c r="AD17" s="553"/>
      <c r="AE17" s="553"/>
      <c r="AF17" s="558" t="s">
        <v>78</v>
      </c>
      <c r="AG17" s="553"/>
      <c r="AH17" s="553"/>
      <c r="AI17" s="573"/>
      <c r="AJ17" s="573"/>
      <c r="AK17" s="573"/>
      <c r="AL17" s="573"/>
      <c r="AM17" s="553"/>
      <c r="AN17" s="553"/>
      <c r="AO17" s="553"/>
      <c r="AP17" s="553"/>
      <c r="AQ17" s="553"/>
      <c r="AR17" s="553"/>
      <c r="AS17" s="553"/>
      <c r="AT17" s="553"/>
      <c r="AU17" s="574" t="s">
        <v>391</v>
      </c>
      <c r="AV17" s="574"/>
      <c r="AW17" s="408" t="s">
        <v>713</v>
      </c>
      <c r="AX17" s="619"/>
      <c r="AY17" s="619"/>
      <c r="AZ17" s="619"/>
      <c r="BA17" s="619"/>
      <c r="BB17" s="407"/>
      <c r="BC17" s="407"/>
    </row>
    <row r="18" spans="1:55" x14ac:dyDescent="0.2">
      <c r="A18" s="430" t="s">
        <v>297</v>
      </c>
      <c r="B18" s="758" t="s">
        <v>580</v>
      </c>
      <c r="C18" s="758"/>
      <c r="D18" s="536"/>
      <c r="E18" s="10" t="s">
        <v>706</v>
      </c>
      <c r="F18" s="536"/>
      <c r="G18" s="536"/>
      <c r="H18" s="536"/>
      <c r="I18" s="536"/>
      <c r="J18" s="536"/>
      <c r="K18" s="536"/>
      <c r="L18" s="536"/>
      <c r="M18" s="536"/>
      <c r="N18" s="536"/>
      <c r="O18" s="536"/>
      <c r="P18" s="536"/>
      <c r="Q18" s="10" t="s">
        <v>714</v>
      </c>
      <c r="R18" s="10"/>
      <c r="S18" s="10"/>
      <c r="T18" s="10"/>
      <c r="U18" s="421"/>
      <c r="V18" s="568" t="s">
        <v>715</v>
      </c>
      <c r="W18" s="10" t="s">
        <v>710</v>
      </c>
      <c r="X18" s="10"/>
      <c r="Y18" s="10"/>
      <c r="Z18" s="568"/>
      <c r="AA18" s="563"/>
      <c r="AB18" s="10" t="s">
        <v>157</v>
      </c>
      <c r="AC18" s="536"/>
      <c r="AD18" s="536"/>
      <c r="AE18" s="444"/>
      <c r="AF18" s="332" t="s">
        <v>157</v>
      </c>
      <c r="AG18" s="536"/>
      <c r="AH18" s="536"/>
      <c r="AI18" s="536"/>
      <c r="AJ18" s="536"/>
      <c r="AK18" s="536"/>
      <c r="AL18" s="536"/>
      <c r="AM18" s="536"/>
      <c r="AN18" s="536"/>
      <c r="AO18" s="536"/>
      <c r="AP18" s="10" t="s">
        <v>157</v>
      </c>
      <c r="AQ18" s="10"/>
      <c r="AR18" s="10"/>
      <c r="AS18" s="10"/>
      <c r="AT18" s="177"/>
      <c r="AU18" s="177"/>
      <c r="AV18" s="177"/>
      <c r="AW18" s="424"/>
      <c r="AX18" s="424"/>
      <c r="AY18" s="424"/>
      <c r="AZ18" s="424"/>
      <c r="BA18" s="424"/>
      <c r="BB18" s="424"/>
      <c r="BC18" s="424"/>
    </row>
    <row r="19" spans="1:55" s="525" customFormat="1" ht="13.5" thickBot="1" x14ac:dyDescent="0.25">
      <c r="A19" s="571" t="s">
        <v>301</v>
      </c>
      <c r="B19" s="757" t="s">
        <v>298</v>
      </c>
      <c r="C19" s="757"/>
      <c r="D19" s="553"/>
      <c r="E19" s="555" t="s">
        <v>706</v>
      </c>
      <c r="F19" s="558" t="s">
        <v>78</v>
      </c>
      <c r="G19" s="553"/>
      <c r="H19" s="553"/>
      <c r="I19" s="553"/>
      <c r="J19" s="553"/>
      <c r="K19" s="553"/>
      <c r="L19" s="553"/>
      <c r="M19" s="553"/>
      <c r="N19" s="553"/>
      <c r="O19" s="553"/>
      <c r="P19" s="553"/>
      <c r="Q19" s="408" t="s">
        <v>714</v>
      </c>
      <c r="R19" s="619"/>
      <c r="S19" s="619"/>
      <c r="T19" s="619"/>
      <c r="U19" s="407"/>
      <c r="V19" s="555" t="s">
        <v>715</v>
      </c>
      <c r="W19" s="408" t="s">
        <v>710</v>
      </c>
      <c r="X19" s="619"/>
      <c r="Y19" s="619"/>
      <c r="Z19" s="555"/>
      <c r="AA19" s="567"/>
      <c r="AB19" s="555" t="s">
        <v>157</v>
      </c>
      <c r="AC19" s="553"/>
      <c r="AD19" s="553"/>
      <c r="AE19" s="575"/>
      <c r="AF19" s="558" t="s">
        <v>78</v>
      </c>
      <c r="AG19" s="553"/>
      <c r="AH19" s="553"/>
      <c r="AI19" s="573"/>
      <c r="AJ19" s="573"/>
      <c r="AK19" s="573"/>
      <c r="AL19" s="573"/>
      <c r="AM19" s="553"/>
      <c r="AN19" s="553"/>
      <c r="AO19" s="553"/>
      <c r="AP19" s="619" t="s">
        <v>157</v>
      </c>
      <c r="AQ19" s="619"/>
      <c r="AR19" s="619"/>
      <c r="AS19" s="619"/>
      <c r="AT19" s="573"/>
      <c r="AU19" s="573"/>
      <c r="AV19" s="573"/>
      <c r="AW19" s="427"/>
      <c r="AX19" s="427"/>
      <c r="AY19" s="427"/>
      <c r="AZ19" s="427"/>
      <c r="BA19" s="427"/>
      <c r="BB19" s="427"/>
      <c r="BC19" s="427"/>
    </row>
    <row r="20" spans="1:55" x14ac:dyDescent="0.2">
      <c r="A20" s="167" t="s">
        <v>297</v>
      </c>
      <c r="B20" s="758" t="s">
        <v>442</v>
      </c>
      <c r="C20" s="758"/>
      <c r="D20" s="6" t="s">
        <v>583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421"/>
      <c r="Q20" s="570"/>
      <c r="R20" s="10" t="s">
        <v>716</v>
      </c>
      <c r="S20" s="10"/>
      <c r="T20" s="10"/>
      <c r="U20" s="10"/>
      <c r="V20" s="10"/>
      <c r="W20" s="421"/>
      <c r="X20" s="473"/>
      <c r="Y20" s="473"/>
      <c r="Z20" s="442"/>
      <c r="AA20" s="442"/>
      <c r="AB20" s="10" t="s">
        <v>157</v>
      </c>
      <c r="AC20" s="536"/>
      <c r="AD20" s="536"/>
      <c r="AE20" s="10" t="s">
        <v>710</v>
      </c>
      <c r="AF20" s="10"/>
      <c r="AG20" s="536"/>
      <c r="AH20" s="536"/>
      <c r="AI20" s="536"/>
      <c r="AJ20" s="536"/>
      <c r="AK20" s="536"/>
      <c r="AL20" s="536"/>
      <c r="AM20" s="536"/>
      <c r="AN20" s="536"/>
      <c r="AO20" s="536"/>
      <c r="AP20" s="321"/>
      <c r="AQ20" s="321"/>
      <c r="AR20" s="321"/>
      <c r="AS20" s="321"/>
      <c r="AT20" s="321"/>
      <c r="AU20" s="321"/>
      <c r="AV20" s="536"/>
      <c r="AW20" s="536"/>
      <c r="AX20" s="536"/>
      <c r="AY20" s="621"/>
      <c r="AZ20" s="621"/>
      <c r="BA20" s="621"/>
      <c r="BB20" s="621"/>
      <c r="BC20" s="621"/>
    </row>
    <row r="21" spans="1:55" s="525" customFormat="1" ht="13.5" thickBot="1" x14ac:dyDescent="0.25">
      <c r="A21" s="277" t="s">
        <v>301</v>
      </c>
      <c r="B21" s="757" t="s">
        <v>341</v>
      </c>
      <c r="C21" s="757"/>
      <c r="D21" s="620" t="s">
        <v>583</v>
      </c>
      <c r="E21" s="620"/>
      <c r="F21" s="620"/>
      <c r="G21" s="620"/>
      <c r="H21" s="620"/>
      <c r="I21" s="620"/>
      <c r="J21" s="620"/>
      <c r="K21" s="620"/>
      <c r="L21" s="620"/>
      <c r="M21" s="620"/>
      <c r="N21" s="620"/>
      <c r="O21" s="620"/>
      <c r="P21" s="407"/>
      <c r="Q21" s="559"/>
      <c r="R21" s="408" t="s">
        <v>716</v>
      </c>
      <c r="S21" s="620"/>
      <c r="T21" s="620"/>
      <c r="U21" s="620"/>
      <c r="V21" s="620"/>
      <c r="W21" s="407"/>
      <c r="X21" s="573" t="s">
        <v>78</v>
      </c>
      <c r="Y21" s="573"/>
      <c r="Z21" s="576"/>
      <c r="AA21" s="576"/>
      <c r="AB21" s="555" t="s">
        <v>157</v>
      </c>
      <c r="AC21" s="553"/>
      <c r="AD21" s="553"/>
      <c r="AE21" s="408" t="s">
        <v>710</v>
      </c>
      <c r="AF21" s="407"/>
      <c r="AG21" s="553"/>
      <c r="AH21" s="553"/>
      <c r="AI21" s="553"/>
      <c r="AJ21" s="553"/>
      <c r="AK21" s="553"/>
      <c r="AL21" s="553"/>
      <c r="AM21" s="553"/>
      <c r="AN21" s="553"/>
      <c r="AO21" s="553"/>
      <c r="AP21" s="557"/>
      <c r="AQ21" s="425"/>
      <c r="AR21" s="425"/>
      <c r="AS21" s="425"/>
      <c r="AT21" s="425"/>
      <c r="AU21" s="620" t="s">
        <v>391</v>
      </c>
      <c r="AV21" s="574"/>
      <c r="AW21" s="553"/>
      <c r="AX21" s="558" t="s">
        <v>78</v>
      </c>
      <c r="AY21" s="626"/>
      <c r="AZ21" s="626"/>
      <c r="BA21" s="626"/>
      <c r="BB21" s="626"/>
      <c r="BC21" s="626"/>
    </row>
    <row r="22" spans="1:55" x14ac:dyDescent="0.2">
      <c r="A22" s="430"/>
      <c r="B22" s="756"/>
      <c r="C22" s="756"/>
      <c r="D22" s="536"/>
      <c r="E22" s="536"/>
      <c r="F22" s="536"/>
      <c r="G22" s="536"/>
      <c r="H22" s="536"/>
      <c r="I22" s="536"/>
      <c r="J22" s="536"/>
      <c r="K22" s="536"/>
      <c r="L22" s="536"/>
      <c r="M22" s="536"/>
      <c r="N22" s="536"/>
      <c r="O22" s="536"/>
      <c r="P22" s="536"/>
      <c r="Q22" s="536"/>
      <c r="R22" s="536"/>
      <c r="S22" s="536"/>
      <c r="T22" s="536"/>
      <c r="U22" s="536"/>
      <c r="V22" s="536"/>
      <c r="W22" s="536"/>
      <c r="X22" s="536"/>
      <c r="Y22" s="536"/>
      <c r="Z22" s="536"/>
      <c r="AA22" s="536"/>
      <c r="AB22" s="536"/>
      <c r="AC22" s="536"/>
      <c r="AD22" s="536"/>
      <c r="AE22" s="536"/>
      <c r="AF22" s="536"/>
      <c r="AG22" s="536"/>
      <c r="AH22" s="536"/>
      <c r="AI22" s="536"/>
      <c r="AJ22" s="536"/>
      <c r="AK22" s="536"/>
      <c r="AL22" s="536"/>
      <c r="AM22" s="536"/>
      <c r="AN22" s="536"/>
      <c r="AO22" s="536"/>
      <c r="AP22" s="536"/>
      <c r="AQ22" s="536"/>
      <c r="AR22" s="536"/>
      <c r="AS22" s="536"/>
      <c r="AT22" s="536"/>
      <c r="AU22" s="536"/>
      <c r="AV22" s="536"/>
      <c r="AW22" s="536"/>
      <c r="AX22" s="536"/>
      <c r="AY22" s="536"/>
      <c r="AZ22" s="536"/>
      <c r="BA22" s="536"/>
      <c r="BB22" s="536"/>
      <c r="BC22" s="536"/>
    </row>
    <row r="23" spans="1:55" x14ac:dyDescent="0.2">
      <c r="A23" s="39" t="s">
        <v>108</v>
      </c>
      <c r="B23" s="692" t="s">
        <v>109</v>
      </c>
      <c r="C23" s="692"/>
      <c r="D23" s="548"/>
      <c r="E23" s="548"/>
      <c r="F23" s="548"/>
      <c r="G23" s="548"/>
      <c r="H23" s="548"/>
      <c r="I23" s="548"/>
      <c r="J23" s="548"/>
      <c r="K23" s="548"/>
      <c r="L23" s="548"/>
      <c r="M23" s="548"/>
      <c r="N23" s="548"/>
      <c r="O23" s="548"/>
      <c r="P23" s="548"/>
      <c r="Q23" s="548"/>
      <c r="R23" s="548"/>
      <c r="S23" s="548"/>
      <c r="T23" s="548"/>
      <c r="U23" s="548"/>
      <c r="V23" s="548"/>
      <c r="W23" s="548"/>
      <c r="X23" s="548"/>
      <c r="Y23" s="548"/>
      <c r="Z23" s="548"/>
      <c r="AA23" s="548"/>
      <c r="AB23" s="548"/>
      <c r="AC23" s="548"/>
      <c r="AD23" s="548"/>
      <c r="AE23" s="548"/>
      <c r="AF23" s="548"/>
      <c r="AG23" s="548"/>
      <c r="AH23" s="548"/>
      <c r="AI23" s="548"/>
      <c r="AJ23" s="548"/>
      <c r="AK23" s="548"/>
      <c r="AL23" s="548"/>
      <c r="AM23" s="548"/>
      <c r="AN23" s="548"/>
      <c r="AO23" s="548"/>
      <c r="AP23" s="548"/>
      <c r="AQ23" s="548"/>
      <c r="AR23" s="548"/>
      <c r="AS23" s="548"/>
      <c r="AT23" s="548"/>
      <c r="AU23" s="548"/>
      <c r="AV23" s="548"/>
      <c r="AW23" s="548"/>
      <c r="AX23" s="548"/>
      <c r="AY23" s="548"/>
      <c r="AZ23" s="548"/>
      <c r="BA23" s="548"/>
      <c r="BB23" s="548"/>
      <c r="BC23" s="548"/>
    </row>
    <row r="24" spans="1:55" x14ac:dyDescent="0.2">
      <c r="A24" s="39" t="s">
        <v>108</v>
      </c>
      <c r="B24" s="42" t="s">
        <v>342</v>
      </c>
      <c r="C24" s="67"/>
      <c r="D24" s="548"/>
      <c r="E24" s="548"/>
      <c r="F24" s="548"/>
      <c r="G24" s="548"/>
      <c r="H24" s="548"/>
      <c r="I24" s="548"/>
      <c r="J24" s="548"/>
      <c r="K24" s="548"/>
      <c r="L24" s="548"/>
      <c r="M24" s="548"/>
      <c r="N24" s="548"/>
      <c r="O24" s="548"/>
      <c r="P24" s="548"/>
      <c r="Q24" s="548"/>
      <c r="R24" s="548"/>
      <c r="S24" s="548"/>
      <c r="T24" s="548"/>
      <c r="U24" s="548"/>
      <c r="V24" s="548"/>
      <c r="W24" s="548"/>
      <c r="X24" s="548"/>
      <c r="Y24" s="548"/>
      <c r="Z24" s="548"/>
      <c r="AA24" s="548"/>
      <c r="AB24" s="548"/>
      <c r="AC24" s="548"/>
      <c r="AD24" s="548"/>
      <c r="AE24" s="548"/>
      <c r="AF24" s="548"/>
      <c r="AG24" s="548"/>
      <c r="AH24" s="548"/>
      <c r="AI24" s="548"/>
      <c r="AJ24" s="548"/>
      <c r="AK24" s="548"/>
      <c r="AL24" s="548"/>
      <c r="AM24" s="548"/>
      <c r="AN24" s="548"/>
      <c r="AO24" s="548"/>
      <c r="AP24" s="548"/>
      <c r="AQ24" s="548"/>
      <c r="AR24" s="548"/>
      <c r="AS24" s="548"/>
      <c r="AT24" s="548"/>
      <c r="AU24" s="548"/>
      <c r="AV24" s="548"/>
      <c r="AW24" s="548"/>
      <c r="AX24" s="548"/>
      <c r="AY24" s="548"/>
      <c r="AZ24" s="548"/>
      <c r="BA24" s="548"/>
      <c r="BB24" s="548"/>
      <c r="BC24" s="548"/>
    </row>
    <row r="25" spans="1:55" x14ac:dyDescent="0.2">
      <c r="A25" s="39" t="s">
        <v>189</v>
      </c>
      <c r="B25" s="42" t="s">
        <v>190</v>
      </c>
      <c r="C25" s="67"/>
      <c r="D25" s="548"/>
      <c r="E25" s="548"/>
      <c r="F25" s="548"/>
      <c r="G25" s="548"/>
      <c r="H25" s="548"/>
      <c r="I25" s="548"/>
      <c r="J25" s="548"/>
      <c r="K25" s="548"/>
      <c r="L25" s="548"/>
      <c r="M25" s="548"/>
      <c r="N25" s="548"/>
      <c r="O25" s="548"/>
      <c r="P25" s="548"/>
      <c r="Q25" s="548"/>
      <c r="R25" s="548"/>
      <c r="S25" s="548"/>
      <c r="T25" s="548"/>
      <c r="U25" s="548"/>
      <c r="V25" s="548"/>
      <c r="W25" s="548"/>
      <c r="X25" s="548"/>
      <c r="Y25" s="548"/>
      <c r="Z25" s="548"/>
      <c r="AA25" s="548"/>
      <c r="AB25" s="548"/>
      <c r="AC25" s="548"/>
      <c r="AD25" s="548"/>
      <c r="AE25" s="548"/>
      <c r="AF25" s="548"/>
      <c r="AG25" s="548"/>
      <c r="AH25" s="548"/>
      <c r="AI25" s="548"/>
      <c r="AJ25" s="548"/>
      <c r="AK25" s="548"/>
      <c r="AL25" s="548"/>
      <c r="AM25" s="548"/>
      <c r="AN25" s="548"/>
      <c r="AO25" s="548"/>
      <c r="AP25" s="548"/>
      <c r="AQ25" s="548"/>
      <c r="AR25" s="548"/>
      <c r="AS25" s="548"/>
      <c r="AT25" s="548"/>
      <c r="AU25" s="548"/>
      <c r="AV25" s="548"/>
      <c r="AW25" s="548"/>
      <c r="AX25" s="548"/>
      <c r="AY25" s="548"/>
      <c r="AZ25" s="548"/>
      <c r="BA25" s="548"/>
      <c r="BB25" s="548"/>
      <c r="BC25" s="548"/>
    </row>
    <row r="26" spans="1:55" x14ac:dyDescent="0.2">
      <c r="A26" s="39" t="s">
        <v>189</v>
      </c>
      <c r="B26" s="42" t="s">
        <v>191</v>
      </c>
      <c r="C26" s="67"/>
      <c r="D26" s="548"/>
      <c r="E26" s="548"/>
      <c r="F26" s="548"/>
      <c r="G26" s="548"/>
      <c r="H26" s="548"/>
      <c r="I26" s="548"/>
      <c r="J26" s="548"/>
      <c r="K26" s="548"/>
      <c r="L26" s="548"/>
      <c r="M26" s="548"/>
      <c r="N26" s="548"/>
      <c r="O26" s="548"/>
      <c r="P26" s="548"/>
      <c r="Q26" s="548"/>
      <c r="R26" s="548"/>
      <c r="S26" s="548"/>
      <c r="T26" s="548"/>
      <c r="U26" s="548"/>
      <c r="V26" s="548"/>
      <c r="W26" s="548"/>
      <c r="X26" s="548"/>
      <c r="Y26" s="548"/>
      <c r="Z26" s="548"/>
      <c r="AA26" s="548"/>
      <c r="AB26" s="548"/>
      <c r="AC26" s="548"/>
      <c r="AD26" s="548"/>
      <c r="AE26" s="548"/>
      <c r="AF26" s="548"/>
      <c r="AG26" s="548"/>
      <c r="AH26" s="548"/>
      <c r="AI26" s="548"/>
      <c r="AJ26" s="548"/>
      <c r="AK26" s="548"/>
      <c r="AL26" s="548"/>
      <c r="AM26" s="548"/>
      <c r="AN26" s="548"/>
      <c r="AO26" s="548"/>
      <c r="AP26" s="548"/>
      <c r="AQ26" s="548"/>
      <c r="AR26" s="548"/>
      <c r="AS26" s="548"/>
      <c r="AT26" s="548"/>
      <c r="AU26" s="548"/>
      <c r="AV26" s="548"/>
      <c r="AW26" s="548"/>
      <c r="AX26" s="548"/>
      <c r="AY26" s="548"/>
      <c r="AZ26" s="548"/>
      <c r="BA26" s="548"/>
      <c r="BB26" s="548"/>
      <c r="BC26" s="548"/>
    </row>
    <row r="27" spans="1:55" x14ac:dyDescent="0.2">
      <c r="A27" s="39" t="s">
        <v>189</v>
      </c>
      <c r="B27" s="42" t="s">
        <v>344</v>
      </c>
      <c r="C27" s="67"/>
      <c r="D27" s="548"/>
      <c r="E27" s="548"/>
      <c r="F27" s="548"/>
      <c r="G27" s="548"/>
      <c r="H27" s="548"/>
      <c r="I27" s="548"/>
      <c r="J27" s="548"/>
      <c r="K27" s="548"/>
      <c r="L27" s="548"/>
      <c r="M27" s="548"/>
      <c r="N27" s="548"/>
      <c r="O27" s="548"/>
      <c r="P27" s="548"/>
      <c r="Q27" s="548"/>
      <c r="R27" s="548"/>
      <c r="S27" s="548"/>
      <c r="T27" s="548"/>
      <c r="U27" s="548"/>
      <c r="V27" s="548"/>
      <c r="W27" s="548"/>
      <c r="X27" s="548"/>
      <c r="Y27" s="548"/>
      <c r="Z27" s="548"/>
      <c r="AA27" s="548"/>
      <c r="AB27" s="548"/>
      <c r="AC27" s="548"/>
      <c r="AD27" s="548"/>
      <c r="AE27" s="548"/>
      <c r="AF27" s="548"/>
      <c r="AG27" s="548"/>
      <c r="AH27" s="548"/>
      <c r="AI27" s="548"/>
      <c r="AJ27" s="548"/>
      <c r="AK27" s="548"/>
      <c r="AL27" s="548"/>
      <c r="AM27" s="548"/>
      <c r="AN27" s="548"/>
      <c r="AO27" s="548"/>
      <c r="AP27" s="548"/>
      <c r="AQ27" s="548"/>
      <c r="AR27" s="548"/>
      <c r="AS27" s="548"/>
      <c r="AT27" s="548"/>
      <c r="AU27" s="548"/>
      <c r="AV27" s="548"/>
      <c r="AW27" s="548"/>
      <c r="AX27" s="548"/>
      <c r="AY27" s="548"/>
      <c r="AZ27" s="548"/>
      <c r="BA27" s="548"/>
      <c r="BB27" s="548"/>
      <c r="BC27" s="548"/>
    </row>
    <row r="28" spans="1:55" x14ac:dyDescent="0.2">
      <c r="A28" s="39" t="s">
        <v>189</v>
      </c>
      <c r="B28" s="42" t="s">
        <v>345</v>
      </c>
      <c r="C28" s="67"/>
      <c r="D28" s="548"/>
      <c r="E28" s="548"/>
      <c r="F28" s="548"/>
      <c r="G28" s="548"/>
      <c r="H28" s="548"/>
      <c r="I28" s="548"/>
      <c r="J28" s="548"/>
      <c r="K28" s="548"/>
      <c r="L28" s="548"/>
      <c r="M28" s="548"/>
      <c r="N28" s="548"/>
      <c r="O28" s="548"/>
      <c r="P28" s="548"/>
      <c r="Q28" s="548"/>
      <c r="R28" s="548"/>
      <c r="S28" s="548"/>
      <c r="T28" s="548"/>
      <c r="U28" s="548"/>
      <c r="V28" s="548"/>
      <c r="W28" s="548"/>
      <c r="X28" s="548"/>
      <c r="Y28" s="548"/>
      <c r="Z28" s="548"/>
      <c r="AA28" s="548"/>
      <c r="AB28" s="548"/>
      <c r="AC28" s="548"/>
      <c r="AD28" s="548"/>
      <c r="AE28" s="548"/>
      <c r="AF28" s="548"/>
      <c r="AG28" s="548"/>
      <c r="AH28" s="548"/>
      <c r="AI28" s="548"/>
      <c r="AJ28" s="548"/>
      <c r="AK28" s="548"/>
      <c r="AL28" s="548"/>
      <c r="AM28" s="548"/>
      <c r="AN28" s="548"/>
      <c r="AO28" s="548"/>
      <c r="AP28" s="548"/>
      <c r="AQ28" s="548"/>
      <c r="AR28" s="548"/>
      <c r="AS28" s="548"/>
      <c r="AT28" s="548"/>
      <c r="AU28" s="548"/>
      <c r="AV28" s="548"/>
      <c r="AW28" s="548"/>
      <c r="AX28" s="548"/>
      <c r="AY28" s="548"/>
      <c r="AZ28" s="548"/>
      <c r="BA28" s="548"/>
      <c r="BB28" s="548"/>
      <c r="BC28" s="548"/>
    </row>
    <row r="29" spans="1:55" x14ac:dyDescent="0.2">
      <c r="A29" s="39" t="s">
        <v>189</v>
      </c>
      <c r="B29" s="42" t="s">
        <v>346</v>
      </c>
      <c r="C29" s="67"/>
      <c r="D29" s="548"/>
      <c r="E29" s="548"/>
      <c r="F29" s="548"/>
      <c r="G29" s="548"/>
      <c r="H29" s="548"/>
      <c r="I29" s="548"/>
      <c r="J29" s="548"/>
      <c r="K29" s="548"/>
      <c r="L29" s="548"/>
      <c r="M29" s="548"/>
      <c r="N29" s="548"/>
      <c r="O29" s="548"/>
      <c r="P29" s="548"/>
      <c r="Q29" s="548"/>
      <c r="R29" s="548"/>
      <c r="S29" s="548"/>
      <c r="T29" s="548"/>
      <c r="U29" s="548"/>
      <c r="V29" s="548"/>
      <c r="W29" s="548"/>
      <c r="X29" s="548"/>
      <c r="Y29" s="548"/>
      <c r="Z29" s="548"/>
      <c r="AA29" s="548"/>
      <c r="AB29" s="548"/>
      <c r="AC29" s="548"/>
      <c r="AD29" s="548"/>
      <c r="AE29" s="548"/>
      <c r="AF29" s="548"/>
      <c r="AG29" s="548"/>
      <c r="AH29" s="548"/>
      <c r="AI29" s="548"/>
      <c r="AJ29" s="548"/>
      <c r="AK29" s="548"/>
      <c r="AL29" s="548"/>
      <c r="AM29" s="548"/>
      <c r="AN29" s="548"/>
      <c r="AO29" s="548"/>
      <c r="AP29" s="548"/>
      <c r="AQ29" s="548"/>
      <c r="AR29" s="548"/>
      <c r="AS29" s="548"/>
      <c r="AT29" s="548"/>
      <c r="AU29" s="548"/>
      <c r="AV29" s="548"/>
      <c r="AW29" s="548"/>
      <c r="AX29" s="548"/>
      <c r="AY29" s="548"/>
      <c r="AZ29" s="548"/>
      <c r="BA29" s="548"/>
      <c r="BB29" s="548"/>
      <c r="BC29" s="548"/>
    </row>
    <row r="30" spans="1:55" x14ac:dyDescent="0.2">
      <c r="A30" s="39" t="s">
        <v>110</v>
      </c>
      <c r="B30" s="692" t="s">
        <v>111</v>
      </c>
      <c r="C30" s="692"/>
      <c r="D30" s="548"/>
      <c r="E30" s="548"/>
      <c r="F30" s="548"/>
      <c r="G30" s="548"/>
      <c r="H30" s="548"/>
      <c r="I30" s="548"/>
      <c r="J30" s="548"/>
      <c r="K30" s="548"/>
      <c r="L30" s="548"/>
      <c r="M30" s="548"/>
      <c r="N30" s="548"/>
      <c r="O30" s="548"/>
      <c r="P30" s="548"/>
      <c r="Q30" s="548"/>
      <c r="R30" s="548"/>
      <c r="S30" s="548"/>
      <c r="T30" s="548"/>
      <c r="U30" s="548"/>
      <c r="V30" s="548"/>
      <c r="W30" s="548"/>
      <c r="X30" s="548"/>
      <c r="Y30" s="548"/>
      <c r="Z30" s="548"/>
      <c r="AA30" s="548"/>
      <c r="AB30" s="548"/>
      <c r="AC30" s="548"/>
      <c r="AD30" s="548"/>
      <c r="AE30" s="548"/>
      <c r="AF30" s="548"/>
      <c r="AG30" s="548"/>
      <c r="AH30" s="548"/>
      <c r="AI30" s="548"/>
      <c r="AJ30" s="548"/>
      <c r="AK30" s="548"/>
      <c r="AL30" s="548"/>
      <c r="AM30" s="548"/>
      <c r="AN30" s="548"/>
      <c r="AO30" s="548"/>
      <c r="AP30" s="548"/>
      <c r="AQ30" s="548"/>
      <c r="AR30" s="548"/>
      <c r="AS30" s="548"/>
      <c r="AT30" s="548"/>
      <c r="AU30" s="548"/>
      <c r="AV30" s="548"/>
      <c r="AW30" s="548"/>
      <c r="AX30" s="548"/>
      <c r="AY30" s="548"/>
      <c r="AZ30" s="548"/>
      <c r="BA30" s="548"/>
      <c r="BB30" s="548"/>
      <c r="BC30" s="548"/>
    </row>
    <row r="31" spans="1:55" x14ac:dyDescent="0.2">
      <c r="A31" s="39" t="s">
        <v>195</v>
      </c>
      <c r="B31" s="692" t="s">
        <v>196</v>
      </c>
      <c r="C31" s="692"/>
      <c r="D31" s="548"/>
      <c r="E31" s="548"/>
      <c r="F31" s="548"/>
      <c r="G31" s="548"/>
      <c r="H31" s="548"/>
      <c r="I31" s="548"/>
      <c r="J31" s="548"/>
      <c r="K31" s="548"/>
      <c r="L31" s="548"/>
      <c r="M31" s="548"/>
      <c r="N31" s="548"/>
      <c r="O31" s="548"/>
      <c r="P31" s="548"/>
      <c r="Q31" s="548"/>
      <c r="R31" s="548"/>
      <c r="S31" s="548"/>
      <c r="T31" s="548"/>
      <c r="U31" s="548"/>
      <c r="V31" s="548"/>
      <c r="W31" s="548"/>
      <c r="X31" s="548"/>
      <c r="Y31" s="548"/>
      <c r="Z31" s="548"/>
      <c r="AA31" s="548"/>
      <c r="AB31" s="548"/>
      <c r="AC31" s="548"/>
      <c r="AD31" s="548"/>
      <c r="AE31" s="548"/>
      <c r="AF31" s="548"/>
      <c r="AG31" s="548"/>
      <c r="AH31" s="548"/>
      <c r="AI31" s="548"/>
      <c r="AJ31" s="548"/>
      <c r="AK31" s="548"/>
      <c r="AL31" s="548"/>
      <c r="AM31" s="548"/>
      <c r="AN31" s="548"/>
      <c r="AO31" s="548"/>
      <c r="AP31" s="548"/>
      <c r="AQ31" s="548"/>
      <c r="AR31" s="548"/>
      <c r="AS31" s="548"/>
      <c r="AT31" s="548"/>
      <c r="AU31" s="548"/>
      <c r="AV31" s="548"/>
      <c r="AW31" s="548"/>
      <c r="AX31" s="548"/>
      <c r="AY31" s="548"/>
      <c r="AZ31" s="548"/>
      <c r="BA31" s="548"/>
      <c r="BB31" s="548"/>
      <c r="BC31" s="548"/>
    </row>
    <row r="32" spans="1:55" x14ac:dyDescent="0.2">
      <c r="A32" s="39" t="s">
        <v>195</v>
      </c>
      <c r="B32" s="42" t="s">
        <v>198</v>
      </c>
      <c r="C32" s="67"/>
      <c r="D32" s="548"/>
      <c r="E32" s="548"/>
      <c r="F32" s="548"/>
      <c r="G32" s="548"/>
      <c r="H32" s="548"/>
      <c r="I32" s="548"/>
      <c r="J32" s="548"/>
      <c r="K32" s="548"/>
      <c r="L32" s="548"/>
      <c r="M32" s="548"/>
      <c r="N32" s="548"/>
      <c r="O32" s="548"/>
      <c r="P32" s="548"/>
      <c r="Q32" s="548"/>
      <c r="R32" s="548"/>
      <c r="S32" s="548"/>
      <c r="T32" s="548"/>
      <c r="U32" s="548"/>
      <c r="V32" s="548"/>
      <c r="W32" s="548"/>
      <c r="X32" s="548"/>
      <c r="Y32" s="548"/>
      <c r="Z32" s="548"/>
      <c r="AA32" s="548"/>
      <c r="AB32" s="548"/>
      <c r="AC32" s="548"/>
      <c r="AD32" s="548"/>
      <c r="AE32" s="548"/>
      <c r="AF32" s="548"/>
      <c r="AG32" s="548"/>
      <c r="AH32" s="548"/>
      <c r="AI32" s="548"/>
      <c r="AJ32" s="548"/>
      <c r="AK32" s="548"/>
      <c r="AL32" s="548"/>
      <c r="AM32" s="548"/>
      <c r="AN32" s="548"/>
      <c r="AO32" s="548"/>
      <c r="AP32" s="548"/>
      <c r="AQ32" s="548"/>
      <c r="AR32" s="548"/>
      <c r="AS32" s="548"/>
      <c r="AT32" s="548"/>
      <c r="AU32" s="548"/>
      <c r="AV32" s="548"/>
      <c r="AW32" s="548"/>
      <c r="AX32" s="548"/>
      <c r="AY32" s="548"/>
      <c r="AZ32" s="548"/>
      <c r="BA32" s="548"/>
      <c r="BB32" s="548"/>
      <c r="BC32" s="548"/>
    </row>
    <row r="33" spans="1:1024" x14ac:dyDescent="0.2">
      <c r="A33" s="39"/>
      <c r="B33" s="692"/>
      <c r="C33" s="692"/>
      <c r="D33" s="548"/>
      <c r="E33" s="548"/>
      <c r="F33" s="548"/>
      <c r="G33" s="548"/>
      <c r="H33" s="548"/>
      <c r="I33" s="548"/>
      <c r="J33" s="548"/>
      <c r="K33" s="548"/>
      <c r="L33" s="548"/>
      <c r="M33" s="548"/>
      <c r="N33" s="548"/>
      <c r="O33" s="548"/>
      <c r="P33" s="548"/>
      <c r="Q33" s="548"/>
      <c r="R33" s="548"/>
      <c r="S33" s="548"/>
      <c r="T33" s="548"/>
      <c r="U33" s="548"/>
      <c r="V33" s="548"/>
      <c r="W33" s="548"/>
      <c r="X33" s="548"/>
      <c r="Y33" s="548"/>
      <c r="Z33" s="548"/>
      <c r="AA33" s="548"/>
      <c r="AB33" s="548"/>
      <c r="AC33" s="548"/>
      <c r="AD33" s="548"/>
      <c r="AE33" s="548"/>
      <c r="AF33" s="548"/>
      <c r="AG33" s="548"/>
      <c r="AH33" s="548"/>
      <c r="AI33" s="577"/>
      <c r="AJ33" s="548"/>
      <c r="AK33" s="548"/>
      <c r="AL33" s="548"/>
      <c r="AM33" s="548"/>
      <c r="AN33" s="548"/>
      <c r="AO33" s="548"/>
      <c r="AP33" s="548"/>
      <c r="AQ33" s="548"/>
      <c r="AR33" s="548"/>
      <c r="AS33" s="548"/>
      <c r="AT33" s="548"/>
      <c r="AU33" s="548"/>
      <c r="AV33" s="548"/>
      <c r="AW33" s="548"/>
      <c r="AX33" s="548"/>
      <c r="AY33" s="548"/>
      <c r="AZ33" s="548"/>
      <c r="BA33" s="548"/>
      <c r="BB33" s="548"/>
      <c r="BC33" s="548"/>
    </row>
    <row r="34" spans="1:1024" ht="18" x14ac:dyDescent="0.25">
      <c r="A34" s="82" t="s">
        <v>199</v>
      </c>
      <c r="B34" s="82"/>
      <c r="C34" s="175"/>
      <c r="D34" s="548"/>
      <c r="E34" s="548"/>
      <c r="F34" s="548"/>
      <c r="G34" s="548"/>
      <c r="H34" s="548"/>
      <c r="I34" s="548"/>
      <c r="J34" s="548"/>
      <c r="K34" s="548"/>
      <c r="L34" s="548"/>
      <c r="M34" s="548"/>
      <c r="N34" s="548"/>
      <c r="O34" s="548"/>
      <c r="P34" s="548"/>
      <c r="Q34" s="548"/>
      <c r="R34" s="548"/>
      <c r="S34" s="548"/>
      <c r="T34" s="548"/>
      <c r="U34" s="548"/>
      <c r="V34" s="548"/>
      <c r="W34" s="548"/>
      <c r="X34" s="548"/>
      <c r="Y34" s="548"/>
      <c r="Z34" s="548"/>
      <c r="AA34" s="548"/>
      <c r="AB34" s="548"/>
      <c r="AC34" s="548"/>
      <c r="AD34" s="548"/>
      <c r="AE34" s="548"/>
      <c r="AF34" s="548"/>
      <c r="AG34" s="548"/>
      <c r="AH34" s="548"/>
      <c r="AI34" s="548"/>
      <c r="AJ34" s="548"/>
      <c r="AK34" s="548"/>
      <c r="AL34" s="548"/>
      <c r="AM34" s="548"/>
      <c r="AN34" s="548"/>
      <c r="AO34" s="548"/>
      <c r="AP34" s="548"/>
      <c r="AQ34" s="548"/>
      <c r="AR34" s="548"/>
      <c r="AS34" s="548"/>
      <c r="AT34" s="548"/>
      <c r="AU34" s="548"/>
      <c r="AV34" s="548"/>
      <c r="AW34" s="548"/>
      <c r="AX34" s="548"/>
      <c r="AY34" s="548"/>
      <c r="AZ34" s="548"/>
      <c r="BA34" s="548"/>
      <c r="BB34" s="548"/>
      <c r="BC34" s="548"/>
    </row>
    <row r="35" spans="1:1024" x14ac:dyDescent="0.2">
      <c r="A35" s="39" t="s">
        <v>717</v>
      </c>
      <c r="B35" s="692">
        <v>40331</v>
      </c>
      <c r="C35" s="692"/>
      <c r="D35" s="10" t="s">
        <v>575</v>
      </c>
      <c r="E35" s="10"/>
      <c r="F35" s="10"/>
      <c r="G35" s="548"/>
      <c r="H35" s="548"/>
      <c r="I35" s="548"/>
      <c r="J35" s="548"/>
      <c r="K35" s="548"/>
      <c r="L35" s="548"/>
      <c r="M35" s="548"/>
      <c r="N35" s="548"/>
      <c r="O35" s="548"/>
      <c r="P35" s="548"/>
      <c r="Q35" s="548"/>
      <c r="R35" s="350"/>
      <c r="S35" s="350"/>
      <c r="T35" s="10" t="s">
        <v>578</v>
      </c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548"/>
      <c r="AG35" s="548"/>
      <c r="AH35" s="548"/>
      <c r="AI35" s="548"/>
      <c r="AJ35" s="548"/>
      <c r="AK35" s="548"/>
      <c r="AL35" s="548"/>
      <c r="AM35" s="548"/>
      <c r="AN35" s="548"/>
      <c r="AO35" s="548"/>
      <c r="AP35" s="548"/>
      <c r="AQ35" s="548"/>
      <c r="AR35" s="548"/>
      <c r="AS35" s="548"/>
      <c r="AT35" s="548"/>
      <c r="AU35" s="548"/>
      <c r="AV35" s="548"/>
      <c r="AW35" s="548"/>
      <c r="AX35" s="548"/>
      <c r="AY35" s="548"/>
      <c r="AZ35" s="548"/>
      <c r="BA35" s="548"/>
      <c r="BB35" s="548"/>
      <c r="BC35" s="548"/>
    </row>
    <row r="36" spans="1:1024" x14ac:dyDescent="0.2">
      <c r="A36" s="178" t="s">
        <v>200</v>
      </c>
      <c r="B36" s="712"/>
      <c r="C36" s="712"/>
      <c r="D36" s="300" t="s">
        <v>575</v>
      </c>
      <c r="E36" s="300"/>
      <c r="F36" s="407"/>
      <c r="G36" s="553"/>
      <c r="H36" s="553"/>
      <c r="I36" s="553"/>
      <c r="J36" s="553"/>
      <c r="K36" s="553"/>
      <c r="L36" s="553"/>
      <c r="M36" s="553"/>
      <c r="N36" s="553"/>
      <c r="O36" s="553"/>
      <c r="P36" s="553"/>
      <c r="Q36" s="553"/>
      <c r="R36" s="417"/>
      <c r="S36" s="417"/>
      <c r="T36" s="408" t="s">
        <v>578</v>
      </c>
      <c r="U36" s="407"/>
      <c r="V36" s="555"/>
      <c r="W36" s="407"/>
      <c r="X36" s="407"/>
      <c r="Y36" s="407"/>
      <c r="Z36" s="407"/>
      <c r="AA36" s="407"/>
      <c r="AB36" s="407"/>
      <c r="AC36" s="407"/>
      <c r="AD36" s="407"/>
      <c r="AE36" s="407"/>
      <c r="AF36" s="553"/>
      <c r="AG36" s="553"/>
      <c r="AH36" s="553"/>
      <c r="AI36" s="553"/>
      <c r="AJ36" s="553"/>
      <c r="AK36" s="553"/>
      <c r="AL36" s="553"/>
      <c r="AM36" s="553"/>
      <c r="AN36" s="553"/>
      <c r="AO36" s="553"/>
      <c r="AP36" s="553"/>
      <c r="AQ36" s="553"/>
      <c r="AR36" s="553"/>
      <c r="AS36" s="553"/>
      <c r="AT36" s="553"/>
      <c r="AU36" s="553"/>
      <c r="AV36" s="553"/>
      <c r="AW36" s="553"/>
      <c r="AX36" s="553"/>
      <c r="AY36" s="553"/>
      <c r="AZ36" s="553"/>
      <c r="BA36" s="553"/>
      <c r="BB36" s="553"/>
      <c r="BC36" s="553"/>
    </row>
    <row r="37" spans="1:1024" x14ac:dyDescent="0.2">
      <c r="A37" s="182" t="s">
        <v>718</v>
      </c>
      <c r="B37" s="711">
        <v>40332</v>
      </c>
      <c r="C37" s="711"/>
      <c r="D37" s="536"/>
      <c r="E37" s="536"/>
      <c r="F37" s="536"/>
      <c r="G37" s="536"/>
      <c r="H37" s="536"/>
      <c r="I37" s="536"/>
      <c r="J37" s="536"/>
      <c r="K37" s="536"/>
      <c r="L37" s="536"/>
      <c r="M37" s="536"/>
      <c r="N37" s="536"/>
      <c r="O37" s="536"/>
      <c r="P37" s="536"/>
      <c r="Q37" s="536"/>
      <c r="R37" s="536"/>
      <c r="S37" s="536"/>
      <c r="T37" s="536"/>
      <c r="U37" s="536"/>
      <c r="V37" s="536"/>
      <c r="W37" s="536"/>
      <c r="X37" s="536"/>
      <c r="Y37" s="536"/>
      <c r="Z37" s="536"/>
      <c r="AA37" s="536"/>
      <c r="AB37" s="536"/>
      <c r="AC37" s="536"/>
      <c r="AD37" s="536"/>
      <c r="AE37" s="536"/>
      <c r="AF37" s="536"/>
      <c r="AG37" s="536"/>
      <c r="AH37" s="536"/>
      <c r="AI37" s="536"/>
      <c r="AJ37" s="536"/>
      <c r="AK37" s="10" t="s">
        <v>710</v>
      </c>
      <c r="AL37" s="10"/>
      <c r="AM37" s="536"/>
      <c r="AN37" s="536"/>
      <c r="AO37" s="536"/>
      <c r="AP37" s="536"/>
      <c r="AQ37" s="536"/>
      <c r="AR37" s="536"/>
      <c r="AS37" s="536"/>
      <c r="AT37" s="536"/>
      <c r="AU37" s="536"/>
      <c r="AV37" s="536"/>
      <c r="AW37" s="536"/>
      <c r="AX37" s="536"/>
      <c r="AY37" s="536"/>
      <c r="AZ37" s="536"/>
      <c r="BA37" s="536"/>
      <c r="BB37" s="536"/>
      <c r="BC37" s="536"/>
    </row>
    <row r="38" spans="1:1024" ht="13.5" thickBot="1" x14ac:dyDescent="0.25">
      <c r="A38" s="178" t="s">
        <v>200</v>
      </c>
      <c r="B38" s="712"/>
      <c r="C38" s="712"/>
      <c r="D38" s="553"/>
      <c r="E38" s="553"/>
      <c r="F38" s="286" t="s">
        <v>707</v>
      </c>
      <c r="G38" s="572"/>
      <c r="H38" s="553"/>
      <c r="I38" s="553"/>
      <c r="J38" s="553"/>
      <c r="K38" s="553"/>
      <c r="L38" s="553"/>
      <c r="M38" s="553"/>
      <c r="N38" s="553"/>
      <c r="O38" s="553"/>
      <c r="P38" s="553"/>
      <c r="Q38" s="553"/>
      <c r="R38" s="553"/>
      <c r="S38" s="553"/>
      <c r="T38" s="553"/>
      <c r="U38" s="553"/>
      <c r="V38" s="553"/>
      <c r="W38" s="553"/>
      <c r="X38" s="553"/>
      <c r="Y38" s="553"/>
      <c r="Z38" s="553"/>
      <c r="AA38" s="553"/>
      <c r="AB38" s="553"/>
      <c r="AC38" s="553"/>
      <c r="AD38" s="553"/>
      <c r="AE38" s="286" t="s">
        <v>391</v>
      </c>
      <c r="AF38" s="246"/>
      <c r="AG38" s="572"/>
      <c r="AH38" s="553"/>
      <c r="AI38" s="553"/>
      <c r="AJ38" s="553"/>
      <c r="AK38" s="553"/>
      <c r="AL38" s="553"/>
      <c r="AM38" s="553"/>
      <c r="AN38" s="553"/>
      <c r="AO38" s="553"/>
      <c r="AP38" s="553"/>
      <c r="AQ38" s="553"/>
      <c r="AR38" s="553"/>
      <c r="AS38" s="553"/>
      <c r="AT38" s="553"/>
      <c r="AU38" s="553"/>
      <c r="AV38" s="553"/>
      <c r="AW38" s="553"/>
      <c r="AX38" s="553"/>
      <c r="AY38" s="553"/>
      <c r="AZ38" s="553"/>
      <c r="BA38" s="553"/>
      <c r="BB38" s="553"/>
      <c r="BC38" s="553"/>
    </row>
    <row r="39" spans="1:1024" x14ac:dyDescent="0.2">
      <c r="A39" s="182" t="s">
        <v>719</v>
      </c>
      <c r="B39" s="184" t="s">
        <v>451</v>
      </c>
      <c r="C39" s="183"/>
      <c r="D39" s="424"/>
      <c r="E39" s="424"/>
      <c r="F39" s="424"/>
      <c r="G39" s="424"/>
      <c r="H39" s="424"/>
      <c r="I39" s="424"/>
      <c r="J39" s="424"/>
      <c r="K39" s="424"/>
      <c r="L39" s="578" t="s">
        <v>441</v>
      </c>
      <c r="M39" s="10" t="s">
        <v>720</v>
      </c>
      <c r="N39" s="424"/>
      <c r="O39" s="424"/>
      <c r="P39" s="424"/>
      <c r="Q39" s="424"/>
      <c r="R39" s="10" t="s">
        <v>706</v>
      </c>
      <c r="S39" s="10"/>
      <c r="T39" s="413"/>
      <c r="U39" s="10" t="s">
        <v>716</v>
      </c>
      <c r="V39" s="10"/>
      <c r="W39" s="10"/>
      <c r="X39" s="503"/>
      <c r="Y39" s="503"/>
      <c r="Z39" s="503"/>
      <c r="AA39" s="503"/>
      <c r="AB39" s="578" t="s">
        <v>157</v>
      </c>
      <c r="AC39" s="295"/>
      <c r="AD39" s="10" t="s">
        <v>710</v>
      </c>
      <c r="AE39" s="268"/>
      <c r="AF39" s="536"/>
      <c r="AG39" s="268" t="s">
        <v>721</v>
      </c>
      <c r="AH39" s="536"/>
      <c r="AI39" s="321"/>
      <c r="AJ39" s="321"/>
      <c r="AK39" s="10" t="s">
        <v>712</v>
      </c>
      <c r="AL39" s="10"/>
      <c r="AM39" s="536"/>
      <c r="AN39" s="536"/>
      <c r="AO39" s="536"/>
      <c r="AP39" s="536"/>
      <c r="AQ39" s="536"/>
      <c r="AR39" s="536"/>
      <c r="AS39" s="536"/>
      <c r="AT39" s="536"/>
      <c r="AU39" s="10" t="s">
        <v>391</v>
      </c>
      <c r="AV39" s="10"/>
      <c r="AW39" s="536"/>
      <c r="AX39" s="10" t="s">
        <v>587</v>
      </c>
      <c r="AY39" s="10"/>
      <c r="AZ39" s="10"/>
      <c r="BA39" s="624"/>
      <c r="BB39" s="536"/>
      <c r="BC39" s="536"/>
    </row>
    <row r="40" spans="1:1024" x14ac:dyDescent="0.2">
      <c r="A40" s="39" t="s">
        <v>352</v>
      </c>
      <c r="B40" s="42"/>
      <c r="C40" s="67"/>
      <c r="D40" s="548"/>
      <c r="E40" s="548"/>
      <c r="F40" s="548"/>
      <c r="G40" s="548"/>
      <c r="H40" s="548"/>
      <c r="I40" s="548"/>
      <c r="J40" s="548"/>
      <c r="K40" s="548"/>
      <c r="L40" s="548"/>
      <c r="M40" s="130" t="s">
        <v>720</v>
      </c>
      <c r="N40" s="548"/>
      <c r="O40" s="548"/>
      <c r="P40" s="548"/>
      <c r="Q40" s="548"/>
      <c r="R40" s="548"/>
      <c r="S40" s="548"/>
      <c r="T40" s="548"/>
      <c r="U40" s="551"/>
      <c r="V40" s="548"/>
      <c r="W40" s="548"/>
      <c r="X40" s="548"/>
      <c r="Y40" s="548"/>
      <c r="Z40" s="548"/>
      <c r="AA40" s="548"/>
      <c r="AB40" s="548"/>
      <c r="AC40" s="536"/>
      <c r="AD40" s="548"/>
      <c r="AE40" s="313" t="s">
        <v>391</v>
      </c>
      <c r="AF40" s="314"/>
      <c r="AG40" s="130"/>
      <c r="AH40" s="548"/>
      <c r="AI40" s="548"/>
      <c r="AJ40" s="548"/>
      <c r="AK40" s="548"/>
      <c r="AL40" s="548"/>
      <c r="AM40" s="548"/>
      <c r="AN40" s="548"/>
      <c r="AO40" s="548"/>
      <c r="AP40" s="548"/>
      <c r="AQ40" s="548"/>
      <c r="AR40" s="548"/>
      <c r="AS40" s="548"/>
      <c r="AT40" s="548"/>
      <c r="AU40" s="130" t="s">
        <v>391</v>
      </c>
      <c r="AV40" s="130"/>
      <c r="AW40" s="548"/>
      <c r="AX40" s="548"/>
      <c r="AY40" s="548"/>
      <c r="AZ40" s="548"/>
      <c r="BA40" s="548"/>
      <c r="BB40" s="548"/>
      <c r="BC40" s="548"/>
    </row>
    <row r="41" spans="1:1024" x14ac:dyDescent="0.2">
      <c r="A41" s="178" t="s">
        <v>591</v>
      </c>
      <c r="B41" s="171" t="s">
        <v>592</v>
      </c>
      <c r="C41" s="179"/>
      <c r="D41" s="579"/>
      <c r="E41" s="579"/>
      <c r="F41" s="579"/>
      <c r="G41" s="579"/>
      <c r="H41" s="579"/>
      <c r="I41" s="579"/>
      <c r="J41" s="579"/>
      <c r="K41" s="579"/>
      <c r="L41" s="579"/>
      <c r="M41" s="10" t="s">
        <v>720</v>
      </c>
      <c r="N41" s="579"/>
      <c r="O41" s="579"/>
      <c r="P41" s="579"/>
      <c r="Q41" s="579"/>
      <c r="R41" s="10" t="s">
        <v>706</v>
      </c>
      <c r="S41" s="10"/>
      <c r="T41" s="515"/>
      <c r="U41" s="10" t="s">
        <v>716</v>
      </c>
      <c r="V41" s="10"/>
      <c r="W41" s="10"/>
      <c r="X41" s="503"/>
      <c r="Y41" s="503"/>
      <c r="Z41" s="503"/>
      <c r="AA41" s="579"/>
      <c r="AB41" s="10" t="s">
        <v>157</v>
      </c>
      <c r="AC41" s="550"/>
      <c r="AD41" s="10" t="s">
        <v>710</v>
      </c>
      <c r="AE41" s="10"/>
      <c r="AF41" s="10" t="s">
        <v>157</v>
      </c>
      <c r="AG41" s="579"/>
      <c r="AH41" s="579"/>
      <c r="AI41" s="579"/>
      <c r="AJ41" s="579"/>
      <c r="AK41" s="579"/>
      <c r="AL41" s="579"/>
      <c r="AM41" s="579"/>
      <c r="AN41" s="579"/>
      <c r="AO41" s="579"/>
      <c r="AP41" s="579"/>
      <c r="AQ41" s="579"/>
      <c r="AR41" s="579"/>
      <c r="AS41" s="579"/>
      <c r="AT41" s="579"/>
      <c r="AU41" s="579"/>
      <c r="AV41" s="579"/>
      <c r="AW41" s="579"/>
      <c r="AX41" s="10" t="s">
        <v>587</v>
      </c>
      <c r="AY41" s="10"/>
      <c r="AZ41" s="10"/>
      <c r="BA41" s="628"/>
      <c r="BB41" s="579"/>
      <c r="BC41" s="579"/>
    </row>
    <row r="42" spans="1:1024" ht="12" customHeight="1" thickBot="1" x14ac:dyDescent="0.25">
      <c r="A42" s="178" t="s">
        <v>353</v>
      </c>
      <c r="B42" s="171"/>
      <c r="C42" s="179"/>
      <c r="D42" s="553"/>
      <c r="E42" s="553"/>
      <c r="F42" s="553"/>
      <c r="G42" s="553"/>
      <c r="H42" s="553"/>
      <c r="I42" s="553"/>
      <c r="J42" s="553"/>
      <c r="K42" s="553"/>
      <c r="L42" s="553"/>
      <c r="M42" s="553"/>
      <c r="N42" s="553"/>
      <c r="O42" s="553"/>
      <c r="P42" s="553"/>
      <c r="Q42" s="553"/>
      <c r="R42" s="417"/>
      <c r="S42" s="417"/>
      <c r="T42" s="417"/>
      <c r="U42" s="417"/>
      <c r="V42" s="417"/>
      <c r="W42" s="417"/>
      <c r="X42" s="417"/>
      <c r="Y42" s="417"/>
      <c r="Z42" s="417"/>
      <c r="AA42" s="553"/>
      <c r="AB42" s="553"/>
      <c r="AC42" s="553"/>
      <c r="AD42" s="553"/>
      <c r="AE42" s="553"/>
      <c r="AF42" s="553"/>
      <c r="AG42" s="553"/>
      <c r="AH42" s="553"/>
      <c r="AI42" s="553"/>
      <c r="AJ42" s="553"/>
      <c r="AK42" s="553"/>
      <c r="AL42" s="553"/>
      <c r="AM42" s="553"/>
      <c r="AN42" s="553"/>
      <c r="AO42" s="553"/>
      <c r="AP42" s="553"/>
      <c r="AQ42" s="553"/>
      <c r="AR42" s="553"/>
      <c r="AS42" s="553"/>
      <c r="AT42" s="553"/>
      <c r="AU42" s="553"/>
      <c r="AV42" s="553"/>
      <c r="AW42" s="553"/>
      <c r="AX42" s="553"/>
      <c r="AY42" s="553"/>
      <c r="AZ42" s="553"/>
      <c r="BA42" s="553"/>
      <c r="BB42" s="553"/>
      <c r="BC42" s="553"/>
    </row>
    <row r="43" spans="1:1024" x14ac:dyDescent="0.2">
      <c r="A43" s="182" t="s">
        <v>722</v>
      </c>
      <c r="B43" s="184" t="s">
        <v>453</v>
      </c>
      <c r="C43" s="183"/>
      <c r="D43" s="536"/>
      <c r="E43" s="536"/>
      <c r="F43" s="10" t="s">
        <v>707</v>
      </c>
      <c r="G43" s="10"/>
      <c r="H43" s="536"/>
      <c r="I43" s="536"/>
      <c r="J43" s="177"/>
      <c r="K43" s="177"/>
      <c r="L43" s="177"/>
      <c r="M43" s="177"/>
      <c r="N43" s="177"/>
      <c r="O43" s="580"/>
      <c r="P43" s="269" t="s">
        <v>441</v>
      </c>
      <c r="Q43" s="268"/>
      <c r="R43" s="10" t="s">
        <v>584</v>
      </c>
      <c r="S43" s="10"/>
      <c r="T43" s="10"/>
      <c r="U43" s="10"/>
      <c r="V43" s="10"/>
      <c r="W43" s="413"/>
      <c r="X43" s="267" t="s">
        <v>708</v>
      </c>
      <c r="Y43" s="268"/>
      <c r="Z43" s="268"/>
      <c r="AA43" s="268"/>
      <c r="AB43" s="10" t="s">
        <v>157</v>
      </c>
      <c r="AC43" s="550"/>
      <c r="AD43" s="536"/>
      <c r="AE43" s="536"/>
      <c r="AF43" s="10" t="s">
        <v>157</v>
      </c>
      <c r="AG43" s="536"/>
      <c r="AH43" s="536"/>
      <c r="AI43" s="536"/>
      <c r="AJ43" s="536"/>
      <c r="AK43" s="536"/>
      <c r="AL43" s="536"/>
      <c r="AM43" s="536"/>
      <c r="AN43" s="536"/>
      <c r="AO43" s="536"/>
      <c r="AP43" s="536"/>
      <c r="AQ43" s="536"/>
      <c r="AR43" s="536"/>
      <c r="AS43" s="536"/>
      <c r="AT43" s="536"/>
      <c r="AU43" s="269" t="s">
        <v>441</v>
      </c>
      <c r="AV43" s="267"/>
      <c r="AW43" s="267"/>
      <c r="AX43" s="267"/>
      <c r="AY43" s="267"/>
      <c r="AZ43" s="268"/>
      <c r="BA43" s="268"/>
      <c r="BB43" s="268"/>
      <c r="BC43" s="268"/>
    </row>
    <row r="44" spans="1:1024" x14ac:dyDescent="0.2">
      <c r="A44" s="581" t="s">
        <v>352</v>
      </c>
      <c r="B44" s="487"/>
      <c r="C44" s="582"/>
      <c r="D44" s="548"/>
      <c r="E44" s="548"/>
      <c r="F44" s="503"/>
      <c r="G44" s="503"/>
      <c r="H44" s="548"/>
      <c r="I44" s="548"/>
      <c r="J44" s="548"/>
      <c r="K44" s="548"/>
      <c r="L44" s="548"/>
      <c r="M44" s="548"/>
      <c r="N44" s="548"/>
      <c r="O44" s="548"/>
      <c r="P44" s="130" t="s">
        <v>72</v>
      </c>
      <c r="Q44" s="316"/>
      <c r="R44" s="355" t="s">
        <v>584</v>
      </c>
      <c r="S44" s="355"/>
      <c r="T44" s="355"/>
      <c r="U44" s="355"/>
      <c r="V44" s="355"/>
      <c r="W44" s="512"/>
      <c r="X44" s="583"/>
      <c r="Y44" s="584"/>
      <c r="Z44" s="548"/>
      <c r="AA44" s="548"/>
      <c r="AB44" s="548"/>
      <c r="AC44" s="548"/>
      <c r="AD44" s="548"/>
      <c r="AE44" s="548"/>
      <c r="AF44" s="548"/>
      <c r="AG44" s="548"/>
      <c r="AH44" s="548"/>
      <c r="AI44" s="548"/>
      <c r="AJ44" s="548"/>
      <c r="AK44" s="548"/>
      <c r="AL44" s="548"/>
      <c r="AM44" s="548"/>
      <c r="AN44" s="548"/>
      <c r="AO44" s="548"/>
      <c r="AP44" s="548"/>
      <c r="AQ44" s="548"/>
      <c r="AR44" s="548"/>
      <c r="AS44" s="548"/>
      <c r="AT44" s="548"/>
      <c r="AU44" s="536"/>
      <c r="AV44" s="536"/>
      <c r="AW44" s="536"/>
      <c r="AX44" s="514"/>
      <c r="AY44" s="508"/>
      <c r="AZ44" s="536"/>
      <c r="BA44" s="548"/>
      <c r="BB44" s="548"/>
      <c r="BC44" s="548"/>
    </row>
    <row r="45" spans="1:1024" ht="13.5" thickBot="1" x14ac:dyDescent="0.25">
      <c r="A45" s="585" t="s">
        <v>591</v>
      </c>
      <c r="B45" s="585"/>
      <c r="C45" s="585"/>
      <c r="D45" s="585"/>
      <c r="E45" s="585"/>
      <c r="F45" s="585"/>
      <c r="G45" s="585"/>
      <c r="H45" s="585"/>
      <c r="I45" s="585"/>
      <c r="J45" s="585"/>
      <c r="K45" s="585"/>
      <c r="L45" s="585"/>
      <c r="M45" s="586"/>
      <c r="N45" s="585"/>
      <c r="O45" s="585"/>
      <c r="P45" s="585"/>
      <c r="Q45" s="585"/>
      <c r="R45" s="587"/>
      <c r="S45" s="588" t="s">
        <v>708</v>
      </c>
      <c r="T45" s="589"/>
      <c r="U45" s="589"/>
      <c r="V45" s="589"/>
      <c r="W45" s="589"/>
      <c r="X45" s="589"/>
      <c r="Y45" s="590"/>
      <c r="Z45" s="591"/>
      <c r="AA45" s="465"/>
      <c r="AB45" s="592" t="s">
        <v>157</v>
      </c>
      <c r="AC45" s="427"/>
      <c r="AD45" s="585"/>
      <c r="AE45" s="593"/>
      <c r="AF45" s="589" t="s">
        <v>157</v>
      </c>
      <c r="AG45" s="585"/>
      <c r="AH45" s="585"/>
      <c r="AI45" s="585"/>
      <c r="AJ45" s="585"/>
      <c r="AK45" s="585"/>
      <c r="AL45" s="585"/>
      <c r="AM45" s="585"/>
      <c r="AN45" s="585"/>
      <c r="AO45" s="585"/>
      <c r="AP45" s="585"/>
      <c r="AQ45" s="585"/>
      <c r="AR45" s="585"/>
      <c r="AS45" s="585"/>
      <c r="AT45" s="585"/>
      <c r="AU45" s="585"/>
      <c r="AV45" s="585"/>
      <c r="AW45" s="585"/>
      <c r="AX45" s="612"/>
      <c r="AY45" s="613"/>
      <c r="AZ45" s="585"/>
      <c r="BA45" s="585"/>
      <c r="BB45" s="585"/>
      <c r="BC45" s="585"/>
      <c r="AJB45" s="39" t="s">
        <v>591</v>
      </c>
      <c r="AJC45" s="39" t="s">
        <v>591</v>
      </c>
      <c r="AJD45" s="39" t="s">
        <v>591</v>
      </c>
      <c r="AJE45" s="39" t="s">
        <v>591</v>
      </c>
      <c r="AJF45" s="39" t="s">
        <v>591</v>
      </c>
      <c r="AJG45" s="39" t="s">
        <v>591</v>
      </c>
      <c r="AJH45" s="39" t="s">
        <v>591</v>
      </c>
      <c r="AJI45" s="39" t="s">
        <v>591</v>
      </c>
      <c r="AJJ45" s="39" t="s">
        <v>591</v>
      </c>
      <c r="AJK45" s="39" t="s">
        <v>591</v>
      </c>
      <c r="AJL45" s="39" t="s">
        <v>591</v>
      </c>
      <c r="AJM45" s="39" t="s">
        <v>591</v>
      </c>
      <c r="AJN45" s="39" t="s">
        <v>591</v>
      </c>
      <c r="AJO45" s="39" t="s">
        <v>591</v>
      </c>
      <c r="AJP45" s="39" t="s">
        <v>591</v>
      </c>
      <c r="AJQ45" s="39" t="s">
        <v>591</v>
      </c>
      <c r="AJR45" s="39" t="s">
        <v>591</v>
      </c>
      <c r="AJS45" s="39" t="s">
        <v>591</v>
      </c>
      <c r="AJT45" s="39" t="s">
        <v>591</v>
      </c>
      <c r="AJU45" s="39" t="s">
        <v>591</v>
      </c>
      <c r="AJV45" s="39" t="s">
        <v>591</v>
      </c>
      <c r="AJW45" s="39" t="s">
        <v>591</v>
      </c>
      <c r="AJX45" s="39" t="s">
        <v>591</v>
      </c>
      <c r="AJY45" s="39" t="s">
        <v>591</v>
      </c>
      <c r="AJZ45" s="39" t="s">
        <v>591</v>
      </c>
      <c r="AKA45" s="39" t="s">
        <v>591</v>
      </c>
      <c r="AKB45" s="39" t="s">
        <v>591</v>
      </c>
      <c r="AKC45" s="39" t="s">
        <v>591</v>
      </c>
      <c r="AKD45" s="39" t="s">
        <v>591</v>
      </c>
      <c r="AKE45" s="39" t="s">
        <v>591</v>
      </c>
      <c r="AKF45" s="39" t="s">
        <v>591</v>
      </c>
      <c r="AKG45" s="39" t="s">
        <v>591</v>
      </c>
      <c r="AKH45" s="39" t="s">
        <v>591</v>
      </c>
      <c r="AKI45" s="39" t="s">
        <v>591</v>
      </c>
      <c r="AKJ45" s="39" t="s">
        <v>591</v>
      </c>
      <c r="AKK45" s="39" t="s">
        <v>591</v>
      </c>
      <c r="AKL45" s="39" t="s">
        <v>591</v>
      </c>
      <c r="AKM45" s="39" t="s">
        <v>591</v>
      </c>
      <c r="AKN45" s="39" t="s">
        <v>591</v>
      </c>
      <c r="AKO45" s="39" t="s">
        <v>591</v>
      </c>
      <c r="AKP45" s="39" t="s">
        <v>591</v>
      </c>
      <c r="AKQ45" s="39" t="s">
        <v>591</v>
      </c>
      <c r="AKR45" s="39" t="s">
        <v>591</v>
      </c>
      <c r="AKS45" s="39" t="s">
        <v>591</v>
      </c>
      <c r="AKT45" s="39" t="s">
        <v>591</v>
      </c>
      <c r="AKU45" s="39" t="s">
        <v>591</v>
      </c>
      <c r="AKV45" s="39" t="s">
        <v>591</v>
      </c>
      <c r="AKW45" s="39" t="s">
        <v>591</v>
      </c>
      <c r="AKX45" s="39" t="s">
        <v>591</v>
      </c>
      <c r="AKY45" s="39" t="s">
        <v>591</v>
      </c>
      <c r="AKZ45" s="39" t="s">
        <v>591</v>
      </c>
      <c r="ALA45" s="39" t="s">
        <v>591</v>
      </c>
      <c r="ALB45" s="39" t="s">
        <v>591</v>
      </c>
      <c r="ALC45" s="39" t="s">
        <v>591</v>
      </c>
      <c r="ALD45" s="39" t="s">
        <v>591</v>
      </c>
      <c r="ALE45" s="39" t="s">
        <v>591</v>
      </c>
      <c r="ALF45" s="39" t="s">
        <v>591</v>
      </c>
      <c r="ALG45" s="39" t="s">
        <v>591</v>
      </c>
      <c r="ALH45" s="39" t="s">
        <v>591</v>
      </c>
      <c r="ALI45" s="39" t="s">
        <v>591</v>
      </c>
      <c r="ALJ45" s="39" t="s">
        <v>591</v>
      </c>
      <c r="ALK45" s="39" t="s">
        <v>591</v>
      </c>
      <c r="ALL45" s="39" t="s">
        <v>591</v>
      </c>
      <c r="ALM45" s="39" t="s">
        <v>591</v>
      </c>
      <c r="ALN45" s="39" t="s">
        <v>591</v>
      </c>
      <c r="ALO45" s="39" t="s">
        <v>591</v>
      </c>
      <c r="ALP45" s="39" t="s">
        <v>591</v>
      </c>
      <c r="ALQ45" s="39" t="s">
        <v>591</v>
      </c>
      <c r="ALR45" s="39" t="s">
        <v>591</v>
      </c>
      <c r="ALS45" s="39" t="s">
        <v>591</v>
      </c>
      <c r="ALT45" s="39" t="s">
        <v>591</v>
      </c>
      <c r="ALU45" s="39" t="s">
        <v>591</v>
      </c>
      <c r="ALV45" s="39" t="s">
        <v>591</v>
      </c>
      <c r="ALW45" s="39" t="s">
        <v>591</v>
      </c>
      <c r="ALX45" s="39" t="s">
        <v>591</v>
      </c>
      <c r="ALY45" s="39" t="s">
        <v>591</v>
      </c>
      <c r="ALZ45" s="39" t="s">
        <v>591</v>
      </c>
      <c r="AMA45" s="39" t="s">
        <v>591</v>
      </c>
      <c r="AMB45" s="39" t="s">
        <v>591</v>
      </c>
      <c r="AMC45" s="39" t="s">
        <v>591</v>
      </c>
      <c r="AMD45" s="39" t="s">
        <v>591</v>
      </c>
      <c r="AME45" s="39" t="s">
        <v>591</v>
      </c>
      <c r="AMF45" s="39" t="s">
        <v>591</v>
      </c>
      <c r="AMG45" s="39" t="s">
        <v>591</v>
      </c>
      <c r="AMH45" s="39" t="s">
        <v>591</v>
      </c>
      <c r="AMI45" s="39" t="s">
        <v>591</v>
      </c>
      <c r="AMJ45" s="39" t="s">
        <v>591</v>
      </c>
    </row>
    <row r="46" spans="1:1024" x14ac:dyDescent="0.2">
      <c r="A46" s="430"/>
      <c r="B46" s="756"/>
      <c r="C46" s="756"/>
      <c r="D46" s="536"/>
      <c r="E46" s="536"/>
      <c r="F46" s="536"/>
      <c r="G46" s="536"/>
      <c r="H46" s="536"/>
      <c r="I46" s="536"/>
      <c r="J46" s="536"/>
      <c r="K46" s="536"/>
      <c r="L46" s="536"/>
      <c r="M46" s="536"/>
      <c r="N46" s="536"/>
      <c r="O46" s="536"/>
      <c r="P46" s="536"/>
      <c r="Q46" s="536"/>
      <c r="R46" s="536"/>
      <c r="S46" s="594"/>
      <c r="T46" s="595"/>
      <c r="U46" s="321"/>
      <c r="V46" s="321"/>
      <c r="W46" s="321"/>
      <c r="X46" s="321"/>
      <c r="Y46" s="321"/>
      <c r="Z46" s="536"/>
      <c r="AA46" s="536"/>
      <c r="AB46" s="536"/>
      <c r="AC46" s="536"/>
      <c r="AD46" s="536"/>
      <c r="AE46" s="536"/>
      <c r="AF46" s="536"/>
      <c r="AG46" s="536"/>
      <c r="AH46" s="536"/>
      <c r="AI46" s="536"/>
      <c r="AJ46" s="536"/>
      <c r="AK46" s="536"/>
      <c r="AL46" s="536"/>
      <c r="AM46" s="536"/>
      <c r="AN46" s="536"/>
      <c r="AO46" s="536"/>
      <c r="AP46" s="536"/>
      <c r="AQ46" s="536"/>
      <c r="AR46" s="536"/>
      <c r="AS46" s="536"/>
      <c r="AT46" s="536"/>
      <c r="AU46" s="536"/>
      <c r="AV46" s="536"/>
      <c r="AW46" s="536"/>
      <c r="AX46" s="447"/>
      <c r="AY46" s="611"/>
      <c r="AZ46" s="536"/>
      <c r="BA46" s="536"/>
      <c r="BB46" s="536"/>
      <c r="BC46" s="536"/>
    </row>
    <row r="47" spans="1:1024" x14ac:dyDescent="0.2">
      <c r="A47" s="39" t="s">
        <v>723</v>
      </c>
      <c r="B47" s="692">
        <v>40333</v>
      </c>
      <c r="C47" s="692"/>
      <c r="D47" s="548"/>
      <c r="E47" s="10" t="s">
        <v>157</v>
      </c>
      <c r="F47" s="548"/>
      <c r="G47" s="548"/>
      <c r="H47" s="548"/>
      <c r="I47" s="548"/>
      <c r="J47" s="548"/>
      <c r="K47" s="548"/>
      <c r="L47" s="548"/>
      <c r="M47" s="10" t="s">
        <v>720</v>
      </c>
      <c r="N47" s="548"/>
      <c r="O47" s="548"/>
      <c r="P47" s="10" t="s">
        <v>576</v>
      </c>
      <c r="Q47" s="548"/>
      <c r="R47" s="361" t="s">
        <v>706</v>
      </c>
      <c r="S47" s="375"/>
      <c r="T47" s="515"/>
      <c r="U47" s="548"/>
      <c r="V47" s="548"/>
      <c r="W47" s="548"/>
      <c r="X47" s="548"/>
      <c r="Y47" s="548"/>
      <c r="Z47" s="548"/>
      <c r="AA47" s="548"/>
      <c r="AB47" s="548"/>
      <c r="AC47" s="548"/>
      <c r="AD47" s="548"/>
      <c r="AE47" s="548"/>
      <c r="AF47" s="10" t="s">
        <v>709</v>
      </c>
      <c r="AG47" s="548"/>
      <c r="AH47" s="548"/>
      <c r="AI47" s="10" t="s">
        <v>724</v>
      </c>
      <c r="AJ47" s="10"/>
      <c r="AK47" s="548"/>
      <c r="AL47" s="548"/>
      <c r="AM47" s="548"/>
      <c r="AN47" s="548"/>
      <c r="AO47" s="548"/>
      <c r="AP47" s="548"/>
      <c r="AQ47" s="548"/>
      <c r="AR47" s="548"/>
      <c r="AS47" s="548"/>
      <c r="AT47" s="548"/>
      <c r="AU47" s="548"/>
      <c r="AV47" s="548"/>
      <c r="AW47" s="548"/>
      <c r="AX47" s="548"/>
      <c r="AY47" s="536"/>
      <c r="AZ47" s="548"/>
      <c r="BA47" s="548"/>
      <c r="BB47" s="548"/>
      <c r="BC47" s="548"/>
    </row>
    <row r="48" spans="1:1024" x14ac:dyDescent="0.2">
      <c r="A48" s="39" t="s">
        <v>134</v>
      </c>
      <c r="B48" s="692" t="s">
        <v>457</v>
      </c>
      <c r="C48" s="692"/>
      <c r="D48" s="548"/>
      <c r="E48" s="548"/>
      <c r="F48" s="548"/>
      <c r="G48" s="548"/>
      <c r="H48" s="548"/>
      <c r="I48" s="548"/>
      <c r="J48" s="548"/>
      <c r="K48" s="548"/>
      <c r="L48" s="548"/>
      <c r="M48" s="130" t="s">
        <v>720</v>
      </c>
      <c r="N48" s="548"/>
      <c r="O48" s="548"/>
      <c r="P48" s="548"/>
      <c r="Q48" s="548"/>
      <c r="R48" s="321"/>
      <c r="S48" s="596"/>
      <c r="T48" s="548"/>
      <c r="U48" s="548"/>
      <c r="V48" s="548"/>
      <c r="W48" s="548"/>
      <c r="X48" s="548"/>
      <c r="Y48" s="548"/>
      <c r="Z48" s="548"/>
      <c r="AA48" s="548"/>
      <c r="AB48" s="10" t="s">
        <v>157</v>
      </c>
      <c r="AC48" s="550"/>
      <c r="AD48" s="548"/>
      <c r="AE48" s="548"/>
      <c r="AF48" s="509" t="s">
        <v>709</v>
      </c>
      <c r="AG48" s="548"/>
      <c r="AH48" s="548"/>
      <c r="AI48" s="130" t="s">
        <v>724</v>
      </c>
      <c r="AJ48" s="130"/>
      <c r="AK48" s="548"/>
      <c r="AL48" s="548"/>
      <c r="AM48" s="548"/>
      <c r="AN48" s="548"/>
      <c r="AO48" s="548"/>
      <c r="AP48" s="548"/>
      <c r="AQ48" s="548"/>
      <c r="AR48" s="548"/>
      <c r="AS48" s="548"/>
      <c r="AT48" s="548"/>
      <c r="AU48" s="548"/>
      <c r="AV48" s="548"/>
      <c r="AW48" s="548"/>
      <c r="AX48" s="548"/>
      <c r="AY48" s="548"/>
      <c r="AZ48" s="548"/>
      <c r="BA48" s="548"/>
      <c r="BB48" s="548"/>
      <c r="BC48" s="548"/>
    </row>
    <row r="49" spans="1:55" x14ac:dyDescent="0.2">
      <c r="A49" s="39" t="s">
        <v>725</v>
      </c>
      <c r="B49" s="692">
        <v>40334</v>
      </c>
      <c r="C49" s="692"/>
      <c r="D49" s="374" t="s">
        <v>576</v>
      </c>
      <c r="E49" s="10" t="s">
        <v>157</v>
      </c>
      <c r="F49" s="548"/>
      <c r="G49" s="548"/>
      <c r="H49" s="548"/>
      <c r="I49" s="548"/>
      <c r="J49" s="548"/>
      <c r="K49" s="548"/>
      <c r="L49" s="548"/>
      <c r="M49" s="548"/>
      <c r="N49" s="548"/>
      <c r="O49" s="548"/>
      <c r="P49" s="548"/>
      <c r="Q49" s="548"/>
      <c r="R49" s="548"/>
      <c r="S49" s="361" t="s">
        <v>708</v>
      </c>
      <c r="T49" s="358"/>
      <c r="U49" s="358"/>
      <c r="V49" s="358"/>
      <c r="W49" s="350"/>
      <c r="X49" s="479" t="s">
        <v>724</v>
      </c>
      <c r="Y49" s="10" t="s">
        <v>708</v>
      </c>
      <c r="Z49" s="10"/>
      <c r="AA49" s="10"/>
      <c r="AB49" s="548"/>
      <c r="AC49" s="548"/>
      <c r="AD49" s="548"/>
      <c r="AE49" s="548"/>
      <c r="AF49" s="536"/>
      <c r="AG49" s="548"/>
      <c r="AH49" s="548"/>
      <c r="AI49" s="548"/>
      <c r="AJ49" s="548"/>
      <c r="AK49" s="548"/>
      <c r="AL49" s="548"/>
      <c r="AM49" s="548"/>
      <c r="AN49" s="548"/>
      <c r="AO49" s="548"/>
      <c r="AP49" s="548"/>
      <c r="AQ49" s="548"/>
      <c r="AR49" s="548"/>
      <c r="AS49" s="548"/>
      <c r="AT49" s="548"/>
      <c r="AU49" s="548"/>
      <c r="AV49" s="548"/>
      <c r="AW49" s="548"/>
      <c r="AX49" s="548"/>
      <c r="AY49" s="548"/>
      <c r="AZ49" s="548"/>
      <c r="BA49" s="548"/>
      <c r="BB49" s="548"/>
      <c r="BC49" s="548"/>
    </row>
    <row r="50" spans="1:55" x14ac:dyDescent="0.2">
      <c r="A50" s="39" t="s">
        <v>134</v>
      </c>
      <c r="B50" s="692" t="s">
        <v>458</v>
      </c>
      <c r="C50" s="692"/>
      <c r="D50" s="548"/>
      <c r="E50" s="548"/>
      <c r="F50" s="548"/>
      <c r="G50" s="548"/>
      <c r="H50" s="548"/>
      <c r="I50" s="548"/>
      <c r="J50" s="548"/>
      <c r="K50" s="548"/>
      <c r="L50" s="548"/>
      <c r="M50" s="548"/>
      <c r="N50" s="548"/>
      <c r="O50" s="548"/>
      <c r="P50" s="548"/>
      <c r="Q50" s="548"/>
      <c r="R50" s="548"/>
      <c r="S50" s="536"/>
      <c r="T50" s="536"/>
      <c r="U50" s="536"/>
      <c r="V50" s="536"/>
      <c r="W50" s="536"/>
      <c r="X50" s="509" t="s">
        <v>724</v>
      </c>
      <c r="Y50" s="130" t="s">
        <v>708</v>
      </c>
      <c r="Z50" s="130"/>
      <c r="AA50" s="512"/>
      <c r="AB50" s="361" t="s">
        <v>157</v>
      </c>
      <c r="AC50" s="548"/>
      <c r="AD50" s="548"/>
      <c r="AE50" s="548"/>
      <c r="AF50" s="548"/>
      <c r="AG50" s="548"/>
      <c r="AH50" s="548"/>
      <c r="AI50" s="548"/>
      <c r="AJ50" s="548"/>
      <c r="AK50" s="548"/>
      <c r="AL50" s="548"/>
      <c r="AM50" s="548"/>
      <c r="AN50" s="548"/>
      <c r="AO50" s="548"/>
      <c r="AP50" s="548"/>
      <c r="AQ50" s="548"/>
      <c r="AR50" s="548"/>
      <c r="AS50" s="548"/>
      <c r="AT50" s="548"/>
      <c r="AU50" s="548"/>
      <c r="AV50" s="548"/>
      <c r="AW50" s="548"/>
      <c r="AX50" s="548"/>
      <c r="AY50" s="548"/>
      <c r="AZ50" s="548"/>
      <c r="BA50" s="548"/>
      <c r="BB50" s="548"/>
      <c r="BC50" s="548"/>
    </row>
    <row r="51" spans="1:55" x14ac:dyDescent="0.2">
      <c r="A51" s="39" t="s">
        <v>726</v>
      </c>
      <c r="B51" s="692">
        <v>40335</v>
      </c>
      <c r="C51" s="692"/>
      <c r="D51" s="548"/>
      <c r="E51" s="10" t="s">
        <v>157</v>
      </c>
      <c r="F51" s="548"/>
      <c r="G51" s="548"/>
      <c r="H51" s="548"/>
      <c r="I51" s="548"/>
      <c r="J51" s="548"/>
      <c r="K51" s="548"/>
      <c r="L51" s="548"/>
      <c r="M51" s="548"/>
      <c r="N51" s="548"/>
      <c r="O51" s="548"/>
      <c r="P51" s="548"/>
      <c r="Q51" s="548"/>
      <c r="R51" s="548"/>
      <c r="S51" s="548"/>
      <c r="T51" s="548"/>
      <c r="U51" s="548"/>
      <c r="V51" s="548"/>
      <c r="W51" s="548"/>
      <c r="X51" s="548"/>
      <c r="Y51" s="548"/>
      <c r="Z51" s="548"/>
      <c r="AA51" s="548"/>
      <c r="AB51" s="130" t="s">
        <v>708</v>
      </c>
      <c r="AC51" s="130"/>
      <c r="AD51" s="548"/>
      <c r="AE51" s="548"/>
      <c r="AF51" s="548"/>
      <c r="AG51" s="548"/>
      <c r="AH51" s="548"/>
      <c r="AI51" s="548"/>
      <c r="AJ51" s="548"/>
      <c r="AK51" s="548"/>
      <c r="AL51" s="548"/>
      <c r="AM51" s="548"/>
      <c r="AN51" s="548"/>
      <c r="AO51" s="548"/>
      <c r="AP51" s="548"/>
      <c r="AQ51" s="548"/>
      <c r="AR51" s="548"/>
      <c r="AS51" s="548"/>
      <c r="AT51" s="548"/>
      <c r="AU51" s="548"/>
      <c r="AV51" s="548"/>
      <c r="AW51" s="548"/>
      <c r="AX51" s="548"/>
      <c r="AY51" s="548"/>
      <c r="AZ51" s="548"/>
      <c r="BA51" s="548"/>
      <c r="BB51" s="548"/>
      <c r="BC51" s="548"/>
    </row>
    <row r="52" spans="1:55" x14ac:dyDescent="0.2">
      <c r="A52" s="39" t="s">
        <v>134</v>
      </c>
      <c r="B52" s="692" t="s">
        <v>460</v>
      </c>
      <c r="C52" s="692"/>
      <c r="D52" s="548"/>
      <c r="E52" s="548"/>
      <c r="F52" s="548"/>
      <c r="G52" s="548"/>
      <c r="H52" s="548"/>
      <c r="I52" s="548"/>
      <c r="J52" s="548"/>
      <c r="K52" s="548"/>
      <c r="L52" s="548"/>
      <c r="M52" s="548"/>
      <c r="N52" s="548"/>
      <c r="O52" s="548"/>
      <c r="P52" s="548"/>
      <c r="Q52" s="548"/>
      <c r="R52" s="548"/>
      <c r="S52" s="548"/>
      <c r="T52" s="350"/>
      <c r="U52" s="548"/>
      <c r="V52" s="548"/>
      <c r="W52" s="548"/>
      <c r="X52" s="548"/>
      <c r="Y52" s="548"/>
      <c r="Z52" s="548"/>
      <c r="AA52" s="548"/>
      <c r="AB52" s="548"/>
      <c r="AC52" s="548"/>
      <c r="AD52" s="548"/>
      <c r="AE52" s="548"/>
      <c r="AF52" s="548"/>
      <c r="AG52" s="548"/>
      <c r="AH52" s="548"/>
      <c r="AI52" s="548"/>
      <c r="AJ52" s="548"/>
      <c r="AK52" s="548"/>
      <c r="AL52" s="548"/>
      <c r="AM52" s="548"/>
      <c r="AN52" s="548"/>
      <c r="AO52" s="548"/>
      <c r="AP52" s="548"/>
      <c r="AQ52" s="548"/>
      <c r="AR52" s="548"/>
      <c r="AS52" s="548"/>
      <c r="AT52" s="548"/>
      <c r="AU52" s="548"/>
      <c r="AV52" s="548"/>
      <c r="AW52" s="548"/>
      <c r="AX52" s="548"/>
      <c r="AY52" s="548"/>
      <c r="AZ52" s="548"/>
      <c r="BA52" s="548"/>
      <c r="BB52" s="548"/>
      <c r="BC52" s="548"/>
    </row>
    <row r="53" spans="1:55" x14ac:dyDescent="0.2">
      <c r="A53" s="39" t="s">
        <v>406</v>
      </c>
      <c r="B53" s="692" t="s">
        <v>407</v>
      </c>
      <c r="C53" s="692"/>
      <c r="D53" s="548"/>
      <c r="E53" s="10" t="s">
        <v>706</v>
      </c>
      <c r="F53" s="548"/>
      <c r="G53" s="548"/>
      <c r="H53" s="350"/>
      <c r="I53" s="10" t="s">
        <v>577</v>
      </c>
      <c r="J53" s="375" t="s">
        <v>396</v>
      </c>
      <c r="K53" s="374" t="s">
        <v>706</v>
      </c>
      <c r="L53" s="375" t="s">
        <v>335</v>
      </c>
      <c r="M53" s="548"/>
      <c r="N53" s="10" t="s">
        <v>706</v>
      </c>
      <c r="O53" s="375"/>
      <c r="P53" s="10" t="s">
        <v>316</v>
      </c>
      <c r="Q53" s="350"/>
      <c r="R53" s="10" t="s">
        <v>598</v>
      </c>
      <c r="S53" s="350"/>
      <c r="T53" s="10" t="s">
        <v>578</v>
      </c>
      <c r="U53" s="375"/>
      <c r="V53" s="597" t="s">
        <v>727</v>
      </c>
      <c r="W53" s="374" t="s">
        <v>708</v>
      </c>
      <c r="X53" s="10" t="s">
        <v>584</v>
      </c>
      <c r="Y53" s="10"/>
      <c r="Z53" s="449"/>
      <c r="AA53" s="374" t="s">
        <v>157</v>
      </c>
      <c r="AB53" s="350"/>
      <c r="AC53" s="515" t="s">
        <v>716</v>
      </c>
      <c r="AD53" s="515" t="s">
        <v>359</v>
      </c>
      <c r="AE53" s="10" t="s">
        <v>710</v>
      </c>
      <c r="AF53" s="375"/>
      <c r="AG53" s="10" t="s">
        <v>728</v>
      </c>
      <c r="AH53" s="10"/>
      <c r="AI53" s="10" t="s">
        <v>598</v>
      </c>
      <c r="AJ53" s="548"/>
      <c r="AK53" s="548"/>
      <c r="AL53" s="548"/>
      <c r="AM53" s="548"/>
      <c r="AN53" s="548"/>
      <c r="AO53" s="548"/>
      <c r="AP53" s="548"/>
      <c r="AQ53" s="548"/>
      <c r="AR53" s="548"/>
      <c r="AS53" s="10" t="s">
        <v>295</v>
      </c>
      <c r="AT53" s="177"/>
      <c r="AU53" s="177"/>
      <c r="AV53" s="548"/>
      <c r="AW53" s="548"/>
      <c r="AX53" s="548"/>
      <c r="AY53" s="548"/>
      <c r="AZ53" s="548"/>
      <c r="BA53" s="548"/>
      <c r="BB53" s="548"/>
      <c r="BC53" s="548"/>
    </row>
    <row r="54" spans="1:55" x14ac:dyDescent="0.2">
      <c r="A54" s="737" t="s">
        <v>411</v>
      </c>
      <c r="B54" s="737"/>
      <c r="C54" s="737"/>
      <c r="D54" s="548"/>
      <c r="E54" s="548"/>
      <c r="F54" s="548"/>
      <c r="G54" s="548"/>
      <c r="H54" s="548"/>
      <c r="I54" s="548"/>
      <c r="J54" s="548"/>
      <c r="K54" s="548"/>
      <c r="L54" s="548"/>
      <c r="M54" s="548"/>
      <c r="N54" s="548"/>
      <c r="O54" s="548"/>
      <c r="P54" s="548"/>
      <c r="Q54" s="548"/>
      <c r="R54" s="548"/>
      <c r="S54" s="548"/>
      <c r="T54" s="548"/>
      <c r="U54" s="548"/>
      <c r="V54" s="548"/>
      <c r="W54" s="598"/>
      <c r="X54" s="350"/>
      <c r="Y54" s="350"/>
      <c r="Z54" s="551"/>
      <c r="AA54" s="548"/>
      <c r="AB54" s="548"/>
      <c r="AC54" s="548"/>
      <c r="AD54" s="548"/>
      <c r="AE54" s="548"/>
      <c r="AF54" s="548"/>
      <c r="AG54" s="548"/>
      <c r="AH54" s="548"/>
      <c r="AI54" s="548"/>
      <c r="AJ54" s="548"/>
      <c r="AK54" s="548"/>
      <c r="AL54" s="548"/>
      <c r="AM54" s="548"/>
      <c r="AN54" s="548"/>
      <c r="AO54" s="548"/>
      <c r="AP54" s="548"/>
      <c r="AQ54" s="548"/>
      <c r="AR54" s="548"/>
      <c r="AS54" s="548"/>
      <c r="AT54" s="548"/>
      <c r="AU54" s="548"/>
      <c r="AV54" s="548"/>
      <c r="AW54" s="548"/>
      <c r="AX54" s="548"/>
      <c r="AY54" s="548"/>
      <c r="AZ54" s="548"/>
      <c r="BA54" s="548"/>
      <c r="BB54" s="548"/>
      <c r="BC54" s="548"/>
    </row>
    <row r="55" spans="1:55" x14ac:dyDescent="0.2">
      <c r="A55" s="92" t="s">
        <v>462</v>
      </c>
      <c r="B55" s="92" t="s">
        <v>463</v>
      </c>
      <c r="C55" s="92"/>
      <c r="D55" s="548"/>
      <c r="E55" s="548"/>
      <c r="F55" s="548"/>
      <c r="G55" s="548"/>
      <c r="H55" s="548"/>
      <c r="I55" s="548"/>
      <c r="J55" s="548"/>
      <c r="K55" s="548"/>
      <c r="L55" s="548"/>
      <c r="M55" s="548"/>
      <c r="N55" s="548"/>
      <c r="O55" s="548"/>
      <c r="P55" s="548"/>
      <c r="Q55" s="548"/>
      <c r="R55" s="548"/>
      <c r="S55" s="548"/>
      <c r="T55" s="548"/>
      <c r="U55" s="548"/>
      <c r="V55" s="548"/>
      <c r="W55" s="548"/>
      <c r="X55" s="536"/>
      <c r="Y55" s="536"/>
      <c r="Z55" s="548"/>
      <c r="AA55" s="548"/>
      <c r="AB55" s="548"/>
      <c r="AC55" s="548"/>
      <c r="AD55" s="548"/>
      <c r="AE55" s="548"/>
      <c r="AF55" s="548"/>
      <c r="AG55" s="548"/>
      <c r="AH55" s="548"/>
      <c r="AI55" s="548"/>
      <c r="AJ55" s="548"/>
      <c r="AK55" s="548"/>
      <c r="AL55" s="548"/>
      <c r="AM55" s="548"/>
      <c r="AN55" s="548"/>
      <c r="AO55" s="548"/>
      <c r="AP55" s="548"/>
      <c r="AQ55" s="548"/>
      <c r="AR55" s="548"/>
      <c r="AS55" s="548"/>
      <c r="AT55" s="548"/>
      <c r="AU55" s="548"/>
      <c r="AV55" s="548"/>
      <c r="AW55" s="548"/>
      <c r="AX55" s="548"/>
      <c r="AY55" s="548"/>
      <c r="AZ55" s="548"/>
      <c r="BA55" s="548"/>
      <c r="BB55" s="548"/>
      <c r="BC55" s="548"/>
    </row>
    <row r="56" spans="1:55" x14ac:dyDescent="0.2">
      <c r="A56" s="39"/>
      <c r="B56" s="42"/>
      <c r="C56" s="67"/>
      <c r="D56" s="548"/>
      <c r="E56" s="548"/>
      <c r="F56" s="548"/>
      <c r="G56" s="548"/>
      <c r="H56" s="548"/>
      <c r="I56" s="548"/>
      <c r="J56" s="548"/>
      <c r="K56" s="548"/>
      <c r="L56" s="548"/>
      <c r="M56" s="548"/>
      <c r="N56" s="548"/>
      <c r="O56" s="548"/>
      <c r="P56" s="548"/>
      <c r="Q56" s="548"/>
      <c r="R56" s="548"/>
      <c r="S56" s="548"/>
      <c r="T56" s="548"/>
      <c r="U56" s="548"/>
      <c r="V56" s="548"/>
      <c r="W56" s="548"/>
      <c r="X56" s="548"/>
      <c r="Y56" s="548"/>
      <c r="Z56" s="548"/>
      <c r="AA56" s="548"/>
      <c r="AB56" s="548"/>
      <c r="AC56" s="548"/>
      <c r="AD56" s="548"/>
      <c r="AE56" s="548"/>
      <c r="AF56" s="548"/>
      <c r="AG56" s="548"/>
      <c r="AH56" s="548"/>
      <c r="AI56" s="548"/>
      <c r="AJ56" s="548"/>
      <c r="AK56" s="548"/>
      <c r="AL56" s="548"/>
      <c r="AM56" s="548"/>
      <c r="AN56" s="548"/>
      <c r="AO56" s="548"/>
      <c r="AP56" s="548"/>
      <c r="AQ56" s="548"/>
      <c r="AR56" s="548"/>
      <c r="AS56" s="548"/>
      <c r="AT56" s="548"/>
      <c r="AU56" s="548"/>
      <c r="AV56" s="548"/>
      <c r="AW56" s="548"/>
      <c r="AX56" s="548"/>
      <c r="AY56" s="548"/>
      <c r="AZ56" s="548"/>
      <c r="BA56" s="548"/>
      <c r="BB56" s="548"/>
      <c r="BC56" s="548"/>
    </row>
    <row r="57" spans="1:55" ht="18" x14ac:dyDescent="0.25">
      <c r="A57" s="83" t="s">
        <v>360</v>
      </c>
      <c r="B57" s="85"/>
      <c r="C57" s="215"/>
      <c r="D57" s="548"/>
      <c r="E57" s="548"/>
      <c r="F57" s="548"/>
      <c r="G57" s="548"/>
      <c r="H57" s="548"/>
      <c r="I57" s="548"/>
      <c r="J57" s="548"/>
      <c r="K57" s="548"/>
      <c r="L57" s="548"/>
      <c r="M57" s="548"/>
      <c r="N57" s="548"/>
      <c r="O57" s="548"/>
      <c r="P57" s="548"/>
      <c r="Q57" s="548"/>
      <c r="R57" s="548"/>
      <c r="S57" s="548"/>
      <c r="T57" s="548"/>
      <c r="U57" s="548"/>
      <c r="V57" s="548"/>
      <c r="W57" s="548"/>
      <c r="X57" s="548"/>
      <c r="Y57" s="548"/>
      <c r="Z57" s="548"/>
      <c r="AA57" s="548"/>
      <c r="AB57" s="548"/>
      <c r="AC57" s="548"/>
      <c r="AD57" s="548"/>
      <c r="AE57" s="548"/>
      <c r="AF57" s="548"/>
      <c r="AG57" s="548"/>
      <c r="AH57" s="548"/>
      <c r="AI57" s="548"/>
      <c r="AJ57" s="548"/>
      <c r="AK57" s="548"/>
      <c r="AL57" s="548"/>
      <c r="AM57" s="548"/>
      <c r="AN57" s="548"/>
      <c r="AO57" s="548"/>
      <c r="AP57" s="548"/>
      <c r="AQ57" s="548"/>
      <c r="AR57" s="548"/>
      <c r="AS57" s="548"/>
      <c r="AT57" s="548"/>
      <c r="AU57" s="548"/>
      <c r="AV57" s="548"/>
      <c r="AW57" s="548"/>
      <c r="AX57" s="548"/>
      <c r="AY57" s="548"/>
      <c r="AZ57" s="548"/>
      <c r="BA57" s="548"/>
      <c r="BB57" s="548"/>
      <c r="BC57" s="548"/>
    </row>
    <row r="58" spans="1:55" x14ac:dyDescent="0.2">
      <c r="A58" s="39" t="s">
        <v>361</v>
      </c>
      <c r="B58" s="42"/>
      <c r="C58" s="67"/>
      <c r="D58" s="548"/>
      <c r="E58" s="548"/>
      <c r="F58" s="548"/>
      <c r="G58" s="548"/>
      <c r="H58" s="548"/>
      <c r="I58" s="548"/>
      <c r="J58" s="548"/>
      <c r="K58" s="548"/>
      <c r="L58" s="548"/>
      <c r="M58" s="548"/>
      <c r="N58" s="548"/>
      <c r="O58" s="548"/>
      <c r="P58" s="548"/>
      <c r="Q58" s="548"/>
      <c r="R58" s="548"/>
      <c r="S58" s="548"/>
      <c r="T58" s="548"/>
      <c r="U58" s="548"/>
      <c r="V58" s="548"/>
      <c r="W58" s="548"/>
      <c r="X58" s="548"/>
      <c r="Y58" s="548"/>
      <c r="Z58" s="548"/>
      <c r="AA58" s="548"/>
      <c r="AB58" s="548"/>
      <c r="AC58" s="548"/>
      <c r="AD58" s="548"/>
      <c r="AE58" s="548"/>
      <c r="AF58" s="548"/>
      <c r="AG58" s="548"/>
      <c r="AH58" s="548"/>
      <c r="AI58" s="548"/>
      <c r="AJ58" s="548"/>
      <c r="AK58" s="548"/>
      <c r="AL58" s="548"/>
      <c r="AM58" s="548"/>
      <c r="AN58" s="548"/>
      <c r="AO58" s="548"/>
      <c r="AP58" s="548"/>
      <c r="AQ58" s="548"/>
      <c r="AR58" s="548"/>
      <c r="AS58" s="548"/>
      <c r="AT58" s="548"/>
      <c r="AU58" s="548"/>
      <c r="AV58" s="548"/>
      <c r="AW58" s="548"/>
      <c r="AX58" s="548"/>
      <c r="AY58" s="548"/>
      <c r="AZ58" s="548"/>
      <c r="BA58" s="548"/>
      <c r="BB58" s="548"/>
      <c r="BC58" s="548"/>
    </row>
    <row r="59" spans="1:55" x14ac:dyDescent="0.2">
      <c r="A59" s="39" t="s">
        <v>363</v>
      </c>
      <c r="B59" s="42"/>
      <c r="C59" s="67"/>
      <c r="D59" s="548"/>
      <c r="E59" s="548"/>
      <c r="F59" s="548"/>
      <c r="G59" s="548"/>
      <c r="H59" s="548"/>
      <c r="I59" s="548"/>
      <c r="J59" s="548"/>
      <c r="K59" s="548"/>
      <c r="L59" s="548"/>
      <c r="M59" s="548"/>
      <c r="N59" s="548"/>
      <c r="O59" s="548"/>
      <c r="P59" s="548"/>
      <c r="Q59" s="548"/>
      <c r="R59" s="548"/>
      <c r="S59" s="548"/>
      <c r="T59" s="548"/>
      <c r="U59" s="548"/>
      <c r="V59" s="548"/>
      <c r="W59" s="548"/>
      <c r="X59" s="548"/>
      <c r="Y59" s="548"/>
      <c r="Z59" s="548"/>
      <c r="AA59" s="548"/>
      <c r="AB59" s="548"/>
      <c r="AC59" s="548"/>
      <c r="AD59" s="548"/>
      <c r="AE59" s="548"/>
      <c r="AF59" s="548"/>
      <c r="AG59" s="548"/>
      <c r="AH59" s="548"/>
      <c r="AI59" s="548"/>
      <c r="AJ59" s="548"/>
      <c r="AK59" s="548"/>
      <c r="AL59" s="548"/>
      <c r="AM59" s="548"/>
      <c r="AN59" s="548"/>
      <c r="AO59" s="548"/>
      <c r="AP59" s="548"/>
      <c r="AQ59" s="548"/>
      <c r="AR59" s="548"/>
      <c r="AS59" s="548"/>
      <c r="AT59" s="548"/>
      <c r="AU59" s="548"/>
      <c r="AV59" s="548"/>
      <c r="AW59" s="548"/>
      <c r="AX59" s="548"/>
      <c r="AY59" s="548"/>
      <c r="AZ59" s="548"/>
      <c r="BA59" s="548"/>
      <c r="BB59" s="548"/>
      <c r="BC59" s="548"/>
    </row>
    <row r="60" spans="1:55" x14ac:dyDescent="0.2">
      <c r="A60" s="39"/>
      <c r="B60" s="42"/>
      <c r="C60" s="67"/>
      <c r="D60" s="548"/>
      <c r="E60" s="548"/>
      <c r="F60" s="548"/>
      <c r="G60" s="548"/>
      <c r="H60" s="548"/>
      <c r="I60" s="548"/>
      <c r="J60" s="548"/>
      <c r="K60" s="548"/>
      <c r="L60" s="548"/>
      <c r="M60" s="548"/>
      <c r="N60" s="548"/>
      <c r="O60" s="548"/>
      <c r="P60" s="548"/>
      <c r="Q60" s="548"/>
      <c r="R60" s="548"/>
      <c r="S60" s="548"/>
      <c r="T60" s="548"/>
      <c r="U60" s="548"/>
      <c r="V60" s="548"/>
      <c r="W60" s="548"/>
      <c r="X60" s="548"/>
      <c r="Y60" s="548"/>
      <c r="Z60" s="548"/>
      <c r="AA60" s="548"/>
      <c r="AB60" s="548"/>
      <c r="AC60" s="548"/>
      <c r="AD60" s="548"/>
      <c r="AE60" s="548"/>
      <c r="AF60" s="548"/>
      <c r="AG60" s="548"/>
      <c r="AH60" s="548"/>
      <c r="AI60" s="548"/>
      <c r="AJ60" s="548"/>
      <c r="AK60" s="548"/>
      <c r="AL60" s="548"/>
      <c r="AM60" s="548"/>
      <c r="AN60" s="548"/>
      <c r="AO60" s="548"/>
      <c r="AP60" s="548"/>
      <c r="AQ60" s="548"/>
      <c r="AR60" s="548"/>
      <c r="AS60" s="548"/>
      <c r="AT60" s="548"/>
      <c r="AU60" s="548"/>
      <c r="AV60" s="548"/>
      <c r="AW60" s="548"/>
      <c r="AX60" s="548"/>
      <c r="AY60" s="548"/>
      <c r="AZ60" s="548"/>
      <c r="BA60" s="548"/>
      <c r="BB60" s="548"/>
      <c r="BC60" s="548"/>
    </row>
    <row r="61" spans="1:55" ht="18" x14ac:dyDescent="0.25">
      <c r="A61" s="82" t="s">
        <v>206</v>
      </c>
      <c r="B61" s="82"/>
      <c r="C61" s="175"/>
      <c r="D61" s="548"/>
      <c r="E61" s="548"/>
      <c r="F61" s="548"/>
      <c r="G61" s="548"/>
      <c r="H61" s="548"/>
      <c r="I61" s="548"/>
      <c r="J61" s="548"/>
      <c r="K61" s="548"/>
      <c r="L61" s="548"/>
      <c r="M61" s="548"/>
      <c r="N61" s="548"/>
      <c r="O61" s="548"/>
      <c r="P61" s="548"/>
      <c r="Q61" s="548"/>
      <c r="R61" s="548"/>
      <c r="S61" s="548"/>
      <c r="T61" s="548"/>
      <c r="U61" s="548"/>
      <c r="V61" s="548"/>
      <c r="W61" s="548"/>
      <c r="X61" s="548"/>
      <c r="Y61" s="548"/>
      <c r="Z61" s="548"/>
      <c r="AA61" s="548"/>
      <c r="AB61" s="548"/>
      <c r="AC61" s="548"/>
      <c r="AD61" s="548"/>
      <c r="AE61" s="548"/>
      <c r="AF61" s="548"/>
      <c r="AG61" s="548"/>
      <c r="AH61" s="548"/>
      <c r="AI61" s="548"/>
      <c r="AJ61" s="548"/>
      <c r="AK61" s="548"/>
      <c r="AL61" s="548"/>
      <c r="AM61" s="548"/>
      <c r="AN61" s="548"/>
      <c r="AO61" s="548"/>
      <c r="AP61" s="548"/>
      <c r="AQ61" s="548"/>
      <c r="AR61" s="548"/>
      <c r="AS61" s="548"/>
      <c r="AT61" s="548"/>
      <c r="AU61" s="548"/>
      <c r="AV61" s="548"/>
      <c r="AW61" s="548"/>
      <c r="AX61" s="548"/>
      <c r="AY61" s="548"/>
      <c r="AZ61" s="548"/>
      <c r="BA61" s="548"/>
      <c r="BB61" s="548"/>
      <c r="BC61" s="548"/>
    </row>
    <row r="62" spans="1:55" x14ac:dyDescent="0.2">
      <c r="A62" s="39" t="s">
        <v>21</v>
      </c>
      <c r="B62" s="692"/>
      <c r="C62" s="692"/>
      <c r="D62" s="548"/>
      <c r="E62" s="548"/>
      <c r="F62" s="548"/>
      <c r="G62" s="548"/>
      <c r="H62" s="548"/>
      <c r="I62" s="548"/>
      <c r="J62" s="548"/>
      <c r="K62" s="548"/>
      <c r="L62" s="548"/>
      <c r="M62" s="548"/>
      <c r="N62" s="548"/>
      <c r="O62" s="548"/>
      <c r="P62" s="548"/>
      <c r="Q62" s="548"/>
      <c r="R62" s="548"/>
      <c r="S62" s="548"/>
      <c r="T62" s="548"/>
      <c r="U62" s="548"/>
      <c r="V62" s="548"/>
      <c r="W62" s="548"/>
      <c r="X62" s="548"/>
      <c r="Y62" s="548"/>
      <c r="Z62" s="548"/>
      <c r="AA62" s="548"/>
      <c r="AB62" s="548"/>
      <c r="AC62" s="548"/>
      <c r="AD62" s="548"/>
      <c r="AE62" s="548"/>
      <c r="AF62" s="548"/>
      <c r="AG62" s="548"/>
      <c r="AH62" s="548"/>
      <c r="AI62" s="548"/>
      <c r="AJ62" s="548"/>
      <c r="AK62" s="548"/>
      <c r="AL62" s="548"/>
      <c r="AM62" s="548"/>
      <c r="AN62" s="548"/>
      <c r="AO62" s="548"/>
      <c r="AP62" s="548"/>
      <c r="AQ62" s="548"/>
      <c r="AR62" s="548"/>
      <c r="AS62" s="548"/>
      <c r="AT62" s="548"/>
      <c r="AU62" s="548"/>
      <c r="AV62" s="548"/>
      <c r="AW62" s="548"/>
      <c r="AX62" s="548"/>
      <c r="AY62" s="548"/>
      <c r="AZ62" s="548"/>
      <c r="BA62" s="548"/>
      <c r="BB62" s="548"/>
      <c r="BC62" s="548"/>
    </row>
    <row r="63" spans="1:55" x14ac:dyDescent="0.2">
      <c r="A63" s="39" t="s">
        <v>119</v>
      </c>
      <c r="B63" s="692">
        <v>40004</v>
      </c>
      <c r="C63" s="692"/>
      <c r="D63" s="374" t="s">
        <v>576</v>
      </c>
      <c r="E63" s="10"/>
      <c r="F63" s="10"/>
      <c r="G63" s="10"/>
      <c r="H63" s="10"/>
      <c r="I63" s="10"/>
      <c r="J63" s="548"/>
      <c r="K63" s="548"/>
      <c r="L63" s="548"/>
      <c r="M63" s="548"/>
      <c r="N63" s="548"/>
      <c r="O63" s="548"/>
      <c r="P63" s="374" t="s">
        <v>576</v>
      </c>
      <c r="Q63" s="548"/>
      <c r="R63" s="548"/>
      <c r="S63" s="548"/>
      <c r="T63" s="548"/>
      <c r="U63" s="548"/>
      <c r="V63" s="548"/>
      <c r="W63" s="548"/>
      <c r="X63" s="548"/>
      <c r="Y63" s="548"/>
      <c r="Z63" s="548"/>
      <c r="AA63" s="548"/>
      <c r="AB63" s="548"/>
      <c r="AC63" s="548"/>
      <c r="AD63" s="548"/>
      <c r="AE63" s="10" t="s">
        <v>208</v>
      </c>
      <c r="AF63" s="548"/>
      <c r="AG63" s="548"/>
      <c r="AH63" s="548"/>
      <c r="AI63" s="548"/>
      <c r="AJ63" s="548"/>
      <c r="AK63" s="548"/>
      <c r="AL63" s="548"/>
      <c r="AM63" s="548"/>
      <c r="AN63" s="548"/>
      <c r="AO63" s="548"/>
      <c r="AP63" s="548"/>
      <c r="AQ63" s="548"/>
      <c r="AR63" s="548"/>
      <c r="AS63" s="548"/>
      <c r="AT63" s="548"/>
      <c r="AU63" s="548"/>
      <c r="AV63" s="548"/>
      <c r="AW63" s="548"/>
      <c r="AX63" s="548"/>
      <c r="AY63" s="548"/>
      <c r="AZ63" s="548"/>
      <c r="BA63" s="548"/>
      <c r="BB63" s="548"/>
      <c r="BC63" s="548"/>
    </row>
    <row r="64" spans="1:55" x14ac:dyDescent="0.2">
      <c r="A64" s="39" t="s">
        <v>119</v>
      </c>
      <c r="B64" s="692">
        <v>40005</v>
      </c>
      <c r="C64" s="692"/>
      <c r="D64" s="548"/>
      <c r="E64" s="548"/>
      <c r="F64" s="548"/>
      <c r="G64" s="548"/>
      <c r="H64" s="548"/>
      <c r="I64" s="548"/>
      <c r="J64" s="548"/>
      <c r="K64" s="548"/>
      <c r="L64" s="548"/>
      <c r="M64" s="548"/>
      <c r="N64" s="548"/>
      <c r="O64" s="548"/>
      <c r="P64" s="503"/>
      <c r="Q64" s="548"/>
      <c r="R64" s="548"/>
      <c r="S64" s="548"/>
      <c r="T64" s="548"/>
      <c r="U64" s="376" t="s">
        <v>729</v>
      </c>
      <c r="V64" s="548"/>
      <c r="W64" s="548"/>
      <c r="X64" s="548"/>
      <c r="Y64" s="548"/>
      <c r="Z64" s="548"/>
      <c r="AA64" s="548"/>
      <c r="AB64" s="548"/>
      <c r="AC64" s="548"/>
      <c r="AD64" s="548"/>
      <c r="AE64" s="509" t="s">
        <v>208</v>
      </c>
      <c r="AF64" s="548"/>
      <c r="AG64" s="548"/>
      <c r="AH64" s="548"/>
      <c r="AI64" s="548"/>
      <c r="AJ64" s="548"/>
      <c r="AK64" s="548"/>
      <c r="AL64" s="548"/>
      <c r="AM64" s="10" t="s">
        <v>708</v>
      </c>
      <c r="AN64" s="10"/>
      <c r="AO64" s="548"/>
      <c r="AP64" s="548"/>
      <c r="AQ64" s="548"/>
      <c r="AR64" s="548"/>
      <c r="AS64" s="548"/>
      <c r="AT64" s="548"/>
      <c r="AU64" s="548"/>
      <c r="AV64" s="548"/>
      <c r="AW64" s="548"/>
      <c r="AX64" s="548"/>
      <c r="AY64" s="548"/>
      <c r="AZ64" s="548"/>
      <c r="BA64" s="548"/>
      <c r="BB64" s="548"/>
      <c r="BC64" s="548"/>
    </row>
    <row r="65" spans="1:55" x14ac:dyDescent="0.2">
      <c r="A65" s="39" t="s">
        <v>119</v>
      </c>
      <c r="B65" s="692">
        <v>40006</v>
      </c>
      <c r="C65" s="692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548"/>
      <c r="AM65" s="548"/>
      <c r="AN65" s="548"/>
      <c r="AO65" s="548"/>
      <c r="AP65" s="548"/>
      <c r="AQ65" s="548"/>
      <c r="AR65" s="548"/>
      <c r="AS65" s="548"/>
      <c r="AT65" s="548"/>
      <c r="AU65" s="548"/>
      <c r="AV65" s="548"/>
      <c r="AW65" s="548"/>
      <c r="AX65" s="548"/>
      <c r="AY65" s="548"/>
      <c r="AZ65" s="548"/>
      <c r="BA65" s="548"/>
      <c r="BB65" s="548"/>
      <c r="BC65" s="548"/>
    </row>
    <row r="66" spans="1:55" x14ac:dyDescent="0.2">
      <c r="A66" s="39" t="s">
        <v>599</v>
      </c>
      <c r="B66" s="42">
        <v>393</v>
      </c>
      <c r="C66" s="67"/>
      <c r="D66" s="548"/>
      <c r="E66" s="548"/>
      <c r="F66" s="548"/>
      <c r="G66" s="548"/>
      <c r="H66" s="548"/>
      <c r="I66" s="548"/>
      <c r="J66" s="548"/>
      <c r="K66" s="548"/>
      <c r="L66" s="548"/>
      <c r="M66" s="548"/>
      <c r="N66" s="548"/>
      <c r="O66" s="548"/>
      <c r="P66" s="548"/>
      <c r="Q66" s="548"/>
      <c r="R66" s="548"/>
      <c r="S66" s="548"/>
      <c r="T66" s="548"/>
      <c r="U66" s="548"/>
      <c r="V66" s="548"/>
      <c r="W66" s="548"/>
      <c r="X66" s="548"/>
      <c r="Y66" s="548"/>
      <c r="Z66" s="548"/>
      <c r="AA66" s="548"/>
      <c r="AB66" s="548"/>
      <c r="AC66" s="548"/>
      <c r="AD66" s="548"/>
      <c r="AE66" s="548"/>
      <c r="AF66" s="548"/>
      <c r="AG66" s="548"/>
      <c r="AH66" s="548"/>
      <c r="AI66" s="548"/>
      <c r="AJ66" s="548"/>
      <c r="AK66" s="548"/>
      <c r="AL66" s="548"/>
      <c r="AM66" s="548"/>
      <c r="AN66" s="548"/>
      <c r="AO66" s="548"/>
      <c r="AP66" s="548"/>
      <c r="AQ66" s="548"/>
      <c r="AR66" s="548"/>
      <c r="AS66" s="548"/>
      <c r="AT66" s="548"/>
      <c r="AU66" s="548"/>
      <c r="AV66" s="548"/>
      <c r="AW66" s="548"/>
      <c r="AX66" s="548"/>
      <c r="AY66" s="548"/>
      <c r="AZ66" s="548"/>
      <c r="BA66" s="548"/>
      <c r="BB66" s="548"/>
      <c r="BC66" s="548"/>
    </row>
    <row r="67" spans="1:55" x14ac:dyDescent="0.2">
      <c r="A67" s="39" t="s">
        <v>599</v>
      </c>
      <c r="B67" s="42">
        <v>329</v>
      </c>
      <c r="C67" s="67"/>
      <c r="D67" s="548"/>
      <c r="E67" s="548"/>
      <c r="F67" s="548"/>
      <c r="G67" s="548"/>
      <c r="H67" s="548"/>
      <c r="I67" s="548"/>
      <c r="J67" s="548"/>
      <c r="K67" s="548"/>
      <c r="L67" s="548"/>
      <c r="M67" s="548"/>
      <c r="N67" s="548"/>
      <c r="O67" s="548"/>
      <c r="P67" s="548"/>
      <c r="Q67" s="548"/>
      <c r="R67" s="548"/>
      <c r="S67" s="548"/>
      <c r="T67" s="548"/>
      <c r="U67" s="548"/>
      <c r="V67" s="548"/>
      <c r="W67" s="548"/>
      <c r="X67" s="548"/>
      <c r="Y67" s="548"/>
      <c r="Z67" s="548"/>
      <c r="AA67" s="548"/>
      <c r="AB67" s="548"/>
      <c r="AC67" s="548"/>
      <c r="AD67" s="548"/>
      <c r="AE67" s="548"/>
      <c r="AF67" s="548"/>
      <c r="AG67" s="548"/>
      <c r="AH67" s="548"/>
      <c r="AI67" s="548"/>
      <c r="AJ67" s="548"/>
      <c r="AK67" s="548"/>
      <c r="AL67" s="548"/>
      <c r="AM67" s="548"/>
      <c r="AN67" s="548"/>
      <c r="AO67" s="548"/>
      <c r="AP67" s="548"/>
      <c r="AQ67" s="548"/>
      <c r="AR67" s="548"/>
      <c r="AS67" s="548"/>
      <c r="AT67" s="548"/>
      <c r="AU67" s="548"/>
      <c r="AV67" s="548"/>
      <c r="AW67" s="548"/>
      <c r="AX67" s="548"/>
      <c r="AY67" s="548"/>
      <c r="AZ67" s="548"/>
      <c r="BA67" s="548"/>
      <c r="BB67" s="548"/>
      <c r="BC67" s="548"/>
    </row>
    <row r="68" spans="1:55" x14ac:dyDescent="0.2">
      <c r="A68" s="39" t="s">
        <v>365</v>
      </c>
      <c r="B68" s="42"/>
      <c r="C68" s="67"/>
      <c r="D68" s="548"/>
      <c r="E68" s="548"/>
      <c r="F68" s="548"/>
      <c r="G68" s="548"/>
      <c r="H68" s="548"/>
      <c r="I68" s="548"/>
      <c r="J68" s="548"/>
      <c r="K68" s="548"/>
      <c r="L68" s="548"/>
      <c r="M68" s="548"/>
      <c r="N68" s="548"/>
      <c r="O68" s="548"/>
      <c r="P68" s="548"/>
      <c r="Q68" s="548"/>
      <c r="R68" s="548"/>
      <c r="S68" s="548"/>
      <c r="T68" s="548"/>
      <c r="U68" s="548"/>
      <c r="V68" s="548"/>
      <c r="W68" s="548"/>
      <c r="X68" s="548"/>
      <c r="Y68" s="548"/>
      <c r="Z68" s="548"/>
      <c r="AA68" s="548"/>
      <c r="AB68" s="548"/>
      <c r="AC68" s="548"/>
      <c r="AD68" s="548"/>
      <c r="AE68" s="548"/>
      <c r="AF68" s="548"/>
      <c r="AG68" s="548"/>
      <c r="AH68" s="548"/>
      <c r="AI68" s="548"/>
      <c r="AJ68" s="548"/>
      <c r="AK68" s="548"/>
      <c r="AL68" s="548"/>
      <c r="AM68" s="548"/>
      <c r="AN68" s="548"/>
      <c r="AO68" s="548"/>
      <c r="AP68" s="548"/>
      <c r="AQ68" s="548"/>
      <c r="AR68" s="548"/>
      <c r="AS68" s="548"/>
      <c r="AT68" s="548"/>
      <c r="AU68" s="548"/>
      <c r="AV68" s="548"/>
      <c r="AW68" s="548"/>
      <c r="AX68" s="548"/>
      <c r="AY68" s="548"/>
      <c r="AZ68" s="548"/>
      <c r="BA68" s="548"/>
      <c r="BB68" s="548"/>
      <c r="BC68" s="548"/>
    </row>
    <row r="69" spans="1:55" x14ac:dyDescent="0.2">
      <c r="A69" s="39" t="s">
        <v>20</v>
      </c>
      <c r="B69" s="42"/>
      <c r="C69" s="67"/>
      <c r="D69" s="548"/>
      <c r="E69" s="548"/>
      <c r="F69" s="548"/>
      <c r="G69" s="548"/>
      <c r="H69" s="548"/>
      <c r="I69" s="548"/>
      <c r="J69" s="548"/>
      <c r="K69" s="548"/>
      <c r="L69" s="548"/>
      <c r="M69" s="548"/>
      <c r="N69" s="548"/>
      <c r="O69" s="548"/>
      <c r="P69" s="548"/>
      <c r="Q69" s="548"/>
      <c r="R69" s="548"/>
      <c r="S69" s="548"/>
      <c r="T69" s="548"/>
      <c r="U69" s="548"/>
      <c r="V69" s="548"/>
      <c r="W69" s="548"/>
      <c r="X69" s="548"/>
      <c r="Y69" s="548"/>
      <c r="Z69" s="548"/>
      <c r="AA69" s="548"/>
      <c r="AB69" s="548"/>
      <c r="AC69" s="548"/>
      <c r="AD69" s="548"/>
      <c r="AE69" s="548"/>
      <c r="AF69" s="548"/>
      <c r="AG69" s="548"/>
      <c r="AH69" s="548"/>
      <c r="AI69" s="548"/>
      <c r="AJ69" s="548"/>
      <c r="AK69" s="548"/>
      <c r="AL69" s="548"/>
      <c r="AM69" s="548"/>
      <c r="AN69" s="548"/>
      <c r="AO69" s="548"/>
      <c r="AP69" s="548"/>
      <c r="AQ69" s="548"/>
      <c r="AR69" s="548"/>
      <c r="AS69" s="548"/>
      <c r="AT69" s="548"/>
      <c r="AU69" s="548"/>
      <c r="AV69" s="548"/>
      <c r="AW69" s="548"/>
      <c r="AX69" s="548"/>
      <c r="AY69" s="548"/>
      <c r="AZ69" s="548"/>
      <c r="BA69" s="548"/>
      <c r="BB69" s="548"/>
      <c r="BC69" s="548"/>
    </row>
    <row r="70" spans="1:55" x14ac:dyDescent="0.2">
      <c r="A70" s="39" t="s">
        <v>20</v>
      </c>
      <c r="B70" s="42"/>
      <c r="C70" s="67"/>
      <c r="D70" s="548"/>
      <c r="E70" s="548"/>
      <c r="F70" s="548"/>
      <c r="G70" s="548"/>
      <c r="H70" s="548"/>
      <c r="I70" s="548"/>
      <c r="J70" s="548"/>
      <c r="K70" s="548"/>
      <c r="L70" s="548"/>
      <c r="M70" s="548"/>
      <c r="N70" s="548"/>
      <c r="O70" s="548"/>
      <c r="P70" s="548"/>
      <c r="Q70" s="548"/>
      <c r="R70" s="548"/>
      <c r="S70" s="548"/>
      <c r="T70" s="548"/>
      <c r="U70" s="548"/>
      <c r="V70" s="548"/>
      <c r="W70" s="548"/>
      <c r="X70" s="548"/>
      <c r="Y70" s="548"/>
      <c r="Z70" s="548"/>
      <c r="AA70" s="548"/>
      <c r="AB70" s="548"/>
      <c r="AC70" s="548"/>
      <c r="AD70" s="548"/>
      <c r="AE70" s="548"/>
      <c r="AF70" s="548"/>
      <c r="AG70" s="548"/>
      <c r="AH70" s="548"/>
      <c r="AI70" s="548"/>
      <c r="AJ70" s="548"/>
      <c r="AK70" s="548"/>
      <c r="AL70" s="548"/>
      <c r="AM70" s="548"/>
      <c r="AN70" s="548"/>
      <c r="AO70" s="548"/>
      <c r="AP70" s="548"/>
      <c r="AQ70" s="548"/>
      <c r="AR70" s="548"/>
      <c r="AS70" s="548"/>
      <c r="AT70" s="548"/>
      <c r="AU70" s="548"/>
      <c r="AV70" s="548"/>
      <c r="AW70" s="548"/>
      <c r="AX70" s="548"/>
      <c r="AY70" s="548"/>
      <c r="AZ70" s="548"/>
      <c r="BA70" s="548"/>
      <c r="BB70" s="548"/>
      <c r="BC70" s="548"/>
    </row>
    <row r="71" spans="1:55" x14ac:dyDescent="0.2">
      <c r="A71" s="39" t="s">
        <v>149</v>
      </c>
      <c r="B71" s="42"/>
      <c r="C71" s="67"/>
      <c r="D71" s="548"/>
      <c r="E71" s="548"/>
      <c r="F71" s="548"/>
      <c r="G71" s="548"/>
      <c r="H71" s="548"/>
      <c r="I71" s="548"/>
      <c r="J71" s="548"/>
      <c r="K71" s="548"/>
      <c r="L71" s="548"/>
      <c r="M71" s="548"/>
      <c r="N71" s="548"/>
      <c r="O71" s="548"/>
      <c r="P71" s="548"/>
      <c r="Q71" s="548"/>
      <c r="R71" s="548"/>
      <c r="S71" s="548"/>
      <c r="T71" s="548"/>
      <c r="U71" s="548"/>
      <c r="V71" s="548"/>
      <c r="W71" s="548"/>
      <c r="X71" s="548"/>
      <c r="Y71" s="548"/>
      <c r="Z71" s="548"/>
      <c r="AA71" s="548"/>
      <c r="AB71" s="548"/>
      <c r="AC71" s="548"/>
      <c r="AD71" s="548"/>
      <c r="AE71" s="548"/>
      <c r="AF71" s="548"/>
      <c r="AG71" s="548"/>
      <c r="AH71" s="548"/>
      <c r="AI71" s="548"/>
      <c r="AJ71" s="548"/>
      <c r="AK71" s="548"/>
      <c r="AL71" s="548"/>
      <c r="AM71" s="548"/>
      <c r="AN71" s="548"/>
      <c r="AO71" s="548"/>
      <c r="AP71" s="548"/>
      <c r="AQ71" s="548"/>
      <c r="AR71" s="548"/>
      <c r="AS71" s="548"/>
      <c r="AT71" s="548"/>
      <c r="AU71" s="548"/>
      <c r="AV71" s="548"/>
      <c r="AW71" s="548"/>
      <c r="AX71" s="548"/>
      <c r="AY71" s="548"/>
      <c r="AZ71" s="548"/>
      <c r="BA71" s="548"/>
      <c r="BB71" s="548"/>
      <c r="BC71" s="548"/>
    </row>
    <row r="72" spans="1:55" x14ac:dyDescent="0.2">
      <c r="A72" s="39" t="s">
        <v>149</v>
      </c>
      <c r="B72" s="42"/>
      <c r="C72" s="67"/>
      <c r="D72" s="548"/>
      <c r="E72" s="548"/>
      <c r="F72" s="548"/>
      <c r="G72" s="548"/>
      <c r="H72" s="548"/>
      <c r="I72" s="548"/>
      <c r="J72" s="548"/>
      <c r="K72" s="548"/>
      <c r="L72" s="548"/>
      <c r="M72" s="548"/>
      <c r="N72" s="548"/>
      <c r="O72" s="548"/>
      <c r="P72" s="548"/>
      <c r="Q72" s="548"/>
      <c r="R72" s="548"/>
      <c r="S72" s="548"/>
      <c r="T72" s="548"/>
      <c r="U72" s="548"/>
      <c r="V72" s="548"/>
      <c r="W72" s="548"/>
      <c r="X72" s="548"/>
      <c r="Y72" s="548"/>
      <c r="Z72" s="548"/>
      <c r="AA72" s="548"/>
      <c r="AB72" s="548"/>
      <c r="AC72" s="548"/>
      <c r="AD72" s="548"/>
      <c r="AE72" s="548"/>
      <c r="AF72" s="548"/>
      <c r="AG72" s="548"/>
      <c r="AH72" s="548"/>
      <c r="AI72" s="548"/>
      <c r="AJ72" s="548"/>
      <c r="AK72" s="548"/>
      <c r="AL72" s="548"/>
      <c r="AM72" s="548"/>
      <c r="AN72" s="548"/>
      <c r="AO72" s="548"/>
      <c r="AP72" s="548"/>
      <c r="AQ72" s="548"/>
      <c r="AR72" s="548"/>
      <c r="AS72" s="548"/>
      <c r="AT72" s="548"/>
      <c r="AU72" s="548"/>
      <c r="AV72" s="548"/>
      <c r="AW72" s="548"/>
      <c r="AX72" s="548"/>
      <c r="AY72" s="548"/>
      <c r="AZ72" s="548"/>
      <c r="BA72" s="548"/>
      <c r="BB72" s="548"/>
      <c r="BC72" s="548"/>
    </row>
    <row r="73" spans="1:55" x14ac:dyDescent="0.2">
      <c r="A73" s="42"/>
      <c r="B73" s="692"/>
      <c r="C73" s="692"/>
      <c r="D73" s="548"/>
      <c r="E73" s="548"/>
      <c r="F73" s="548"/>
      <c r="G73" s="548"/>
      <c r="H73" s="548"/>
      <c r="I73" s="548"/>
      <c r="J73" s="548"/>
      <c r="K73" s="548"/>
      <c r="L73" s="548"/>
      <c r="M73" s="548"/>
      <c r="N73" s="548"/>
      <c r="O73" s="548"/>
      <c r="P73" s="548"/>
      <c r="Q73" s="548"/>
      <c r="R73" s="548"/>
      <c r="S73" s="548"/>
      <c r="T73" s="548"/>
      <c r="U73" s="548"/>
      <c r="V73" s="548"/>
      <c r="W73" s="548"/>
      <c r="X73" s="548"/>
      <c r="Y73" s="548"/>
      <c r="Z73" s="548"/>
      <c r="AA73" s="548"/>
      <c r="AB73" s="548"/>
      <c r="AC73" s="548"/>
      <c r="AD73" s="548"/>
      <c r="AE73" s="548"/>
      <c r="AF73" s="548"/>
      <c r="AG73" s="548"/>
      <c r="AH73" s="548"/>
      <c r="AI73" s="548"/>
      <c r="AJ73" s="548"/>
      <c r="AK73" s="548"/>
      <c r="AL73" s="548"/>
      <c r="AM73" s="548"/>
      <c r="AN73" s="548"/>
      <c r="AO73" s="548"/>
      <c r="AP73" s="548"/>
      <c r="AQ73" s="548"/>
      <c r="AR73" s="548"/>
      <c r="AS73" s="548"/>
      <c r="AT73" s="548"/>
      <c r="AU73" s="548"/>
      <c r="AV73" s="548"/>
      <c r="AW73" s="548"/>
      <c r="AX73" s="548"/>
      <c r="AY73" s="548"/>
      <c r="AZ73" s="548"/>
      <c r="BA73" s="548"/>
      <c r="BB73" s="548"/>
      <c r="BC73" s="548"/>
    </row>
    <row r="74" spans="1:55" ht="18" x14ac:dyDescent="0.25">
      <c r="A74" s="82" t="s">
        <v>211</v>
      </c>
      <c r="B74" s="82"/>
      <c r="C74" s="175"/>
      <c r="D74" s="548"/>
      <c r="E74" s="548"/>
      <c r="F74" s="548"/>
      <c r="G74" s="548"/>
      <c r="H74" s="548"/>
      <c r="I74" s="548"/>
      <c r="J74" s="548"/>
      <c r="K74" s="548"/>
      <c r="L74" s="548"/>
      <c r="M74" s="548"/>
      <c r="N74" s="548"/>
      <c r="O74" s="548"/>
      <c r="P74" s="548"/>
      <c r="Q74" s="548"/>
      <c r="R74" s="548"/>
      <c r="S74" s="548"/>
      <c r="T74" s="548"/>
      <c r="U74" s="548"/>
      <c r="V74" s="548"/>
      <c r="W74" s="548"/>
      <c r="X74" s="548"/>
      <c r="Y74" s="548"/>
      <c r="Z74" s="548"/>
      <c r="AA74" s="548"/>
      <c r="AB74" s="548"/>
      <c r="AC74" s="548"/>
      <c r="AD74" s="548"/>
      <c r="AE74" s="548"/>
      <c r="AF74" s="548"/>
      <c r="AG74" s="548"/>
      <c r="AH74" s="548"/>
      <c r="AI74" s="548"/>
      <c r="AJ74" s="548"/>
      <c r="AK74" s="548"/>
      <c r="AL74" s="548"/>
      <c r="AM74" s="548"/>
      <c r="AN74" s="548"/>
      <c r="AO74" s="548"/>
      <c r="AP74" s="548"/>
      <c r="AQ74" s="548"/>
      <c r="AR74" s="548"/>
      <c r="AS74" s="548"/>
      <c r="AT74" s="548"/>
      <c r="AU74" s="548"/>
      <c r="AV74" s="548"/>
      <c r="AW74" s="548"/>
      <c r="AX74" s="548"/>
      <c r="AY74" s="548"/>
      <c r="AZ74" s="548"/>
      <c r="BA74" s="548"/>
      <c r="BB74" s="548"/>
      <c r="BC74" s="548"/>
    </row>
    <row r="75" spans="1:55" x14ac:dyDescent="0.2">
      <c r="A75" s="39" t="s">
        <v>212</v>
      </c>
      <c r="B75" s="42" t="s">
        <v>213</v>
      </c>
      <c r="C75" s="67"/>
      <c r="D75" s="548"/>
      <c r="E75" s="548"/>
      <c r="F75" s="548"/>
      <c r="G75" s="548"/>
      <c r="H75" s="548"/>
      <c r="I75" s="548"/>
      <c r="J75" s="548"/>
      <c r="K75" s="548"/>
      <c r="L75" s="548"/>
      <c r="M75" s="548"/>
      <c r="N75" s="548"/>
      <c r="O75" s="548"/>
      <c r="P75" s="548"/>
      <c r="Q75" s="548"/>
      <c r="R75" s="548"/>
      <c r="S75" s="548"/>
      <c r="T75" s="548"/>
      <c r="U75" s="548"/>
      <c r="V75" s="548"/>
      <c r="W75" s="548"/>
      <c r="X75" s="548"/>
      <c r="Y75" s="548"/>
      <c r="Z75" s="548"/>
      <c r="AA75" s="548"/>
      <c r="AB75" s="548"/>
      <c r="AC75" s="548"/>
      <c r="AD75" s="548"/>
      <c r="AE75" s="548"/>
      <c r="AF75" s="548"/>
      <c r="AG75" s="548"/>
      <c r="AH75" s="548"/>
      <c r="AI75" s="548"/>
      <c r="AJ75" s="548"/>
      <c r="AK75" s="548"/>
      <c r="AL75" s="548"/>
      <c r="AM75" s="548"/>
      <c r="AN75" s="548"/>
      <c r="AO75" s="548"/>
      <c r="AP75" s="548"/>
      <c r="AQ75" s="548"/>
      <c r="AR75" s="548"/>
      <c r="AS75" s="548"/>
      <c r="AT75" s="548"/>
      <c r="AU75" s="331" t="s">
        <v>441</v>
      </c>
      <c r="AV75" s="625"/>
      <c r="AW75" s="625"/>
      <c r="AX75" s="625"/>
      <c r="AY75" s="625"/>
      <c r="AZ75" s="515"/>
      <c r="BA75" s="631"/>
      <c r="BB75" s="631"/>
      <c r="BC75" s="631"/>
    </row>
    <row r="76" spans="1:55" x14ac:dyDescent="0.2">
      <c r="A76" s="39" t="s">
        <v>214</v>
      </c>
      <c r="B76" s="42"/>
      <c r="C76" s="67"/>
      <c r="D76" s="548"/>
      <c r="E76" s="548"/>
      <c r="F76" s="548"/>
      <c r="G76" s="548"/>
      <c r="H76" s="548"/>
      <c r="I76" s="548"/>
      <c r="J76" s="548"/>
      <c r="K76" s="548"/>
      <c r="L76" s="548"/>
      <c r="M76" s="548"/>
      <c r="N76" s="548"/>
      <c r="O76" s="548"/>
      <c r="P76" s="548"/>
      <c r="Q76" s="548"/>
      <c r="R76" s="548"/>
      <c r="S76" s="548"/>
      <c r="T76" s="548"/>
      <c r="U76" s="548"/>
      <c r="V76" s="548"/>
      <c r="W76" s="548"/>
      <c r="X76" s="548"/>
      <c r="Y76" s="548"/>
      <c r="Z76" s="548"/>
      <c r="AA76" s="548"/>
      <c r="AB76" s="548"/>
      <c r="AC76" s="548"/>
      <c r="AD76" s="548"/>
      <c r="AE76" s="548"/>
      <c r="AF76" s="548"/>
      <c r="AG76" s="548"/>
      <c r="AH76" s="548"/>
      <c r="AI76" s="548"/>
      <c r="AJ76" s="548"/>
      <c r="AK76" s="548"/>
      <c r="AL76" s="548"/>
      <c r="AM76" s="548"/>
      <c r="AN76" s="548"/>
      <c r="AO76" s="548"/>
      <c r="AP76" s="548"/>
      <c r="AQ76" s="548"/>
      <c r="AR76" s="548"/>
      <c r="AS76" s="548"/>
      <c r="AT76" s="548"/>
      <c r="AU76" s="548"/>
      <c r="AV76" s="548"/>
      <c r="AW76" s="548"/>
      <c r="AX76" s="548"/>
      <c r="AY76" s="548"/>
      <c r="AZ76" s="548"/>
      <c r="BA76" s="548"/>
      <c r="BB76" s="548"/>
      <c r="BC76" s="548"/>
    </row>
    <row r="77" spans="1:55" x14ac:dyDescent="0.2">
      <c r="A77" s="39" t="s">
        <v>215</v>
      </c>
      <c r="B77" s="42" t="s">
        <v>216</v>
      </c>
      <c r="C77" s="67"/>
      <c r="D77" s="548"/>
      <c r="E77" s="548"/>
      <c r="F77" s="548"/>
      <c r="G77" s="548"/>
      <c r="H77" s="548"/>
      <c r="I77" s="548"/>
      <c r="J77" s="548"/>
      <c r="K77" s="548"/>
      <c r="L77" s="548"/>
      <c r="M77" s="548"/>
      <c r="N77" s="548"/>
      <c r="O77" s="548"/>
      <c r="P77" s="548"/>
      <c r="Q77" s="548"/>
      <c r="R77" s="548"/>
      <c r="S77" s="548"/>
      <c r="T77" s="548"/>
      <c r="U77" s="548"/>
      <c r="V77" s="548"/>
      <c r="W77" s="548"/>
      <c r="X77" s="548"/>
      <c r="Y77" s="548"/>
      <c r="Z77" s="548"/>
      <c r="AA77" s="548"/>
      <c r="AB77" s="548"/>
      <c r="AC77" s="548"/>
      <c r="AD77" s="548"/>
      <c r="AE77" s="548"/>
      <c r="AF77" s="548"/>
      <c r="AG77" s="548"/>
      <c r="AH77" s="548"/>
      <c r="AI77" s="548"/>
      <c r="AJ77" s="548"/>
      <c r="AK77" s="548"/>
      <c r="AL77" s="548"/>
      <c r="AM77" s="548"/>
      <c r="AN77" s="548"/>
      <c r="AO77" s="548"/>
      <c r="AP77" s="548"/>
      <c r="AQ77" s="548"/>
      <c r="AR77" s="548"/>
      <c r="AS77" s="548"/>
      <c r="AT77" s="548"/>
      <c r="AU77" s="548"/>
      <c r="AV77" s="548"/>
      <c r="AW77" s="548"/>
      <c r="AX77" s="548"/>
      <c r="AY77" s="548"/>
      <c r="AZ77" s="548"/>
      <c r="BA77" s="548"/>
      <c r="BB77" s="548"/>
      <c r="BC77" s="548"/>
    </row>
    <row r="78" spans="1:55" x14ac:dyDescent="0.2">
      <c r="A78" s="481"/>
      <c r="B78" s="481"/>
      <c r="C78" s="487"/>
      <c r="D78" s="548"/>
      <c r="E78" s="548"/>
      <c r="F78" s="548"/>
      <c r="G78" s="548"/>
      <c r="H78" s="548"/>
      <c r="I78" s="548"/>
      <c r="J78" s="548"/>
      <c r="K78" s="548"/>
      <c r="L78" s="548"/>
      <c r="M78" s="548"/>
      <c r="N78" s="548"/>
      <c r="O78" s="548"/>
      <c r="P78" s="548"/>
      <c r="Q78" s="548"/>
      <c r="R78" s="548"/>
      <c r="S78" s="548"/>
      <c r="T78" s="548"/>
      <c r="U78" s="548"/>
      <c r="V78" s="548"/>
      <c r="W78" s="548"/>
      <c r="X78" s="548"/>
      <c r="Y78" s="548"/>
      <c r="Z78" s="548"/>
      <c r="AA78" s="548"/>
      <c r="AB78" s="548"/>
      <c r="AC78" s="548"/>
      <c r="AD78" s="548"/>
      <c r="AE78" s="548"/>
      <c r="AF78" s="548"/>
      <c r="AG78" s="548"/>
      <c r="AH78" s="548"/>
      <c r="AI78" s="548"/>
      <c r="AJ78" s="548"/>
      <c r="AK78" s="548"/>
      <c r="AL78" s="548"/>
      <c r="AM78" s="548"/>
      <c r="AN78" s="548"/>
      <c r="AO78" s="548"/>
      <c r="AP78" s="548"/>
      <c r="AQ78" s="548"/>
      <c r="AR78" s="548"/>
      <c r="AS78" s="548"/>
      <c r="AT78" s="548"/>
      <c r="AU78" s="548"/>
      <c r="AV78" s="548"/>
      <c r="AW78" s="548"/>
      <c r="AX78" s="548"/>
      <c r="AY78" s="548"/>
      <c r="AZ78" s="548"/>
      <c r="BA78" s="548"/>
      <c r="BB78" s="548"/>
      <c r="BC78" s="548"/>
    </row>
    <row r="79" spans="1:55" ht="18" x14ac:dyDescent="0.25">
      <c r="A79" s="491" t="s">
        <v>412</v>
      </c>
      <c r="B79" s="492"/>
      <c r="C79" s="493"/>
      <c r="D79" s="548"/>
      <c r="E79" s="548"/>
      <c r="F79" s="548"/>
      <c r="G79" s="548"/>
      <c r="H79" s="548"/>
      <c r="I79" s="548"/>
      <c r="J79" s="548"/>
      <c r="K79" s="548"/>
      <c r="L79" s="548"/>
      <c r="M79" s="548"/>
      <c r="N79" s="548"/>
      <c r="O79" s="548"/>
      <c r="P79" s="548"/>
      <c r="Q79" s="548"/>
      <c r="R79" s="548"/>
      <c r="S79" s="548"/>
      <c r="T79" s="548"/>
      <c r="U79" s="548"/>
      <c r="V79" s="548"/>
      <c r="W79" s="548"/>
      <c r="X79" s="548"/>
      <c r="Y79" s="548"/>
      <c r="Z79" s="548"/>
      <c r="AA79" s="548"/>
      <c r="AB79" s="548"/>
      <c r="AC79" s="548"/>
      <c r="AD79" s="548"/>
      <c r="AE79" s="548"/>
      <c r="AF79" s="548"/>
      <c r="AG79" s="548"/>
      <c r="AH79" s="548"/>
      <c r="AI79" s="548"/>
      <c r="AJ79" s="548"/>
      <c r="AK79" s="548"/>
      <c r="AL79" s="548"/>
      <c r="AM79" s="548"/>
      <c r="AN79" s="548"/>
      <c r="AO79" s="548"/>
      <c r="AP79" s="548"/>
      <c r="AQ79" s="548"/>
      <c r="AR79" s="548"/>
      <c r="AS79" s="548"/>
      <c r="AT79" s="548"/>
      <c r="AU79" s="548"/>
      <c r="AV79" s="548"/>
      <c r="AW79" s="548"/>
      <c r="AX79" s="548"/>
      <c r="AY79" s="548"/>
      <c r="AZ79" s="548"/>
      <c r="BA79" s="548"/>
      <c r="BB79" s="548"/>
      <c r="BC79" s="548"/>
    </row>
    <row r="80" spans="1:55" x14ac:dyDescent="0.2">
      <c r="A80" s="492" t="s">
        <v>413</v>
      </c>
      <c r="B80" s="492">
        <v>515</v>
      </c>
      <c r="C80" s="493"/>
      <c r="D80" s="548"/>
      <c r="E80" s="548"/>
      <c r="F80" s="548"/>
      <c r="G80" s="548"/>
      <c r="H80" s="548"/>
      <c r="I80" s="10" t="s">
        <v>730</v>
      </c>
      <c r="J80" s="10"/>
      <c r="K80" s="548"/>
      <c r="L80" s="548"/>
      <c r="M80" s="10" t="s">
        <v>729</v>
      </c>
      <c r="N80" s="550"/>
      <c r="O80" s="551"/>
      <c r="P80" s="548"/>
      <c r="Q80" s="548"/>
      <c r="R80" s="10" t="s">
        <v>584</v>
      </c>
      <c r="S80" s="358"/>
      <c r="T80" s="358"/>
      <c r="U80" s="358"/>
      <c r="V80" s="358"/>
      <c r="W80" s="358"/>
      <c r="X80" s="358"/>
      <c r="Y80" s="375"/>
      <c r="Z80" s="548"/>
      <c r="AA80" s="548"/>
      <c r="AB80" s="548"/>
      <c r="AC80" s="548"/>
      <c r="AD80" s="548"/>
      <c r="AE80" s="10" t="s">
        <v>208</v>
      </c>
      <c r="AF80" s="10" t="s">
        <v>709</v>
      </c>
      <c r="AG80" s="548"/>
      <c r="AH80" s="548"/>
      <c r="AI80" s="350"/>
      <c r="AJ80" s="350"/>
      <c r="AK80" s="10" t="s">
        <v>712</v>
      </c>
      <c r="AL80" s="10"/>
      <c r="AM80" s="548"/>
      <c r="AN80" s="548"/>
      <c r="AO80" s="548"/>
      <c r="AP80" s="548"/>
      <c r="AQ80" s="10" t="s">
        <v>711</v>
      </c>
      <c r="AR80" s="10"/>
      <c r="AS80" s="10"/>
      <c r="AT80" s="10"/>
      <c r="AU80" s="10"/>
      <c r="AV80" s="10"/>
      <c r="AW80" s="10"/>
      <c r="AX80" s="10"/>
      <c r="AY80" s="10"/>
      <c r="AZ80" s="515"/>
      <c r="BA80" s="515"/>
      <c r="BB80" s="515"/>
      <c r="BC80" s="515"/>
    </row>
    <row r="81" spans="1:56" x14ac:dyDescent="0.2">
      <c r="A81" s="492" t="s">
        <v>413</v>
      </c>
      <c r="B81" s="492">
        <v>516</v>
      </c>
      <c r="C81" s="493"/>
      <c r="D81" s="177"/>
      <c r="E81" s="177"/>
      <c r="F81" s="177"/>
      <c r="G81" s="177"/>
      <c r="H81" s="177"/>
      <c r="I81" s="599"/>
      <c r="J81" s="599"/>
      <c r="K81" s="316"/>
      <c r="L81" s="600"/>
      <c r="M81" s="130" t="s">
        <v>729</v>
      </c>
      <c r="N81" s="460"/>
      <c r="O81" s="551"/>
      <c r="P81" s="548"/>
      <c r="Q81" s="548"/>
      <c r="R81" s="548"/>
      <c r="S81" s="130" t="s">
        <v>708</v>
      </c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499"/>
      <c r="AE81" s="130" t="s">
        <v>208</v>
      </c>
      <c r="AF81" s="509" t="s">
        <v>708</v>
      </c>
      <c r="AG81" s="499"/>
      <c r="AH81" s="548"/>
      <c r="AI81" s="350"/>
      <c r="AJ81" s="350"/>
      <c r="AK81" s="130" t="s">
        <v>712</v>
      </c>
      <c r="AL81" s="130"/>
      <c r="AM81" s="548"/>
      <c r="AN81" s="548"/>
      <c r="AO81" s="548"/>
      <c r="AP81" s="548"/>
      <c r="AQ81" s="548"/>
      <c r="AR81" s="548"/>
      <c r="AS81" s="548"/>
      <c r="AT81" s="548"/>
      <c r="AU81" s="498" t="s">
        <v>391</v>
      </c>
      <c r="AV81" s="499"/>
      <c r="AW81" s="548"/>
      <c r="AX81" s="548"/>
      <c r="AY81" s="548"/>
      <c r="AZ81" s="548"/>
      <c r="BA81" s="548"/>
      <c r="BB81" s="548"/>
      <c r="BC81" s="548"/>
    </row>
    <row r="82" spans="1:56" x14ac:dyDescent="0.2">
      <c r="A82" s="492" t="s">
        <v>413</v>
      </c>
      <c r="B82" s="492">
        <v>517</v>
      </c>
      <c r="C82" s="493"/>
      <c r="D82" s="548"/>
      <c r="E82" s="548"/>
      <c r="F82" s="548"/>
      <c r="G82" s="548"/>
      <c r="H82" s="548"/>
      <c r="I82" s="10" t="s">
        <v>577</v>
      </c>
      <c r="J82" s="10"/>
      <c r="K82" s="548"/>
      <c r="L82" s="548"/>
      <c r="M82" s="10" t="s">
        <v>729</v>
      </c>
      <c r="N82" s="421"/>
      <c r="O82" s="551"/>
      <c r="P82" s="548"/>
      <c r="Q82" s="548"/>
      <c r="R82" s="548"/>
      <c r="S82" s="10" t="s">
        <v>708</v>
      </c>
      <c r="T82" s="10"/>
      <c r="U82" s="10"/>
      <c r="V82" s="10"/>
      <c r="W82" s="254"/>
      <c r="X82" s="254"/>
      <c r="Y82" s="515"/>
      <c r="Z82" s="515"/>
      <c r="AA82" s="515"/>
      <c r="AB82" s="515"/>
      <c r="AC82" s="515"/>
      <c r="AD82" s="515"/>
      <c r="AE82" s="10" t="s">
        <v>208</v>
      </c>
      <c r="AF82" s="536"/>
      <c r="AG82" s="548"/>
      <c r="AH82" s="548"/>
      <c r="AI82" s="548"/>
      <c r="AJ82" s="548"/>
      <c r="AK82" s="10" t="s">
        <v>710</v>
      </c>
      <c r="AL82" s="10"/>
      <c r="AM82" s="548"/>
      <c r="AN82" s="548"/>
      <c r="AO82" s="548"/>
      <c r="AP82" s="548"/>
      <c r="AQ82" s="548"/>
      <c r="AR82" s="548"/>
      <c r="AS82" s="548"/>
      <c r="AT82" s="548"/>
      <c r="AU82" s="435" t="s">
        <v>391</v>
      </c>
      <c r="AV82" s="421"/>
      <c r="AW82" s="548"/>
      <c r="AX82" s="548"/>
      <c r="AY82" s="548"/>
      <c r="AZ82" s="548"/>
      <c r="BA82" s="548"/>
      <c r="BB82" s="548"/>
      <c r="BC82" s="548"/>
    </row>
    <row r="83" spans="1:56" x14ac:dyDescent="0.2">
      <c r="A83" s="492" t="s">
        <v>413</v>
      </c>
      <c r="B83" s="492">
        <v>518</v>
      </c>
      <c r="C83" s="493"/>
      <c r="D83" s="548"/>
      <c r="E83" s="548"/>
      <c r="F83" s="548"/>
      <c r="G83" s="579"/>
      <c r="H83" s="579"/>
      <c r="I83" s="601" t="s">
        <v>577</v>
      </c>
      <c r="J83" s="130"/>
      <c r="K83" s="579"/>
      <c r="L83" s="548"/>
      <c r="M83" s="130" t="s">
        <v>729</v>
      </c>
      <c r="N83" s="460"/>
      <c r="O83" s="551"/>
      <c r="P83" s="548"/>
      <c r="Q83" s="548"/>
      <c r="R83" s="313" t="s">
        <v>716</v>
      </c>
      <c r="S83" s="314"/>
      <c r="T83" s="314"/>
      <c r="U83" s="314"/>
      <c r="V83" s="314"/>
      <c r="W83" s="512"/>
      <c r="X83" s="536"/>
      <c r="Y83" s="536"/>
      <c r="Z83" s="548"/>
      <c r="AA83" s="548"/>
      <c r="AB83" s="548"/>
      <c r="AC83" s="548"/>
      <c r="AD83" s="548"/>
      <c r="AE83" s="130" t="s">
        <v>208</v>
      </c>
      <c r="AF83" s="548"/>
      <c r="AG83" s="548"/>
      <c r="AH83" s="548"/>
      <c r="AI83" s="548"/>
      <c r="AJ83" s="548"/>
      <c r="AK83" s="548"/>
      <c r="AL83" s="548"/>
      <c r="AM83" s="548"/>
      <c r="AN83" s="548"/>
      <c r="AO83" s="548"/>
      <c r="AP83" s="548"/>
      <c r="AQ83" s="548"/>
      <c r="AR83" s="548"/>
      <c r="AS83" s="548"/>
      <c r="AT83" s="548"/>
      <c r="AU83" s="511" t="s">
        <v>391</v>
      </c>
      <c r="AV83" s="512"/>
      <c r="AW83" s="548"/>
      <c r="AX83" s="548"/>
      <c r="AY83" s="548"/>
      <c r="AZ83" s="548"/>
      <c r="BA83" s="548"/>
      <c r="BB83" s="548"/>
      <c r="BC83" s="548"/>
    </row>
    <row r="84" spans="1:56" x14ac:dyDescent="0.2">
      <c r="A84" s="513" t="s">
        <v>413</v>
      </c>
      <c r="B84" s="513">
        <v>519</v>
      </c>
      <c r="C84" s="514"/>
      <c r="D84" s="548"/>
      <c r="E84" s="548"/>
      <c r="F84" s="598"/>
      <c r="G84" s="313" t="s">
        <v>575</v>
      </c>
      <c r="H84" s="314"/>
      <c r="I84" s="314"/>
      <c r="J84" s="314"/>
      <c r="K84" s="315"/>
      <c r="L84" s="551"/>
      <c r="M84" s="536"/>
      <c r="N84" s="536"/>
      <c r="O84" s="548"/>
      <c r="P84" s="548"/>
      <c r="Q84" s="10" t="s">
        <v>714</v>
      </c>
      <c r="R84" s="10"/>
      <c r="S84" s="10"/>
      <c r="T84" s="10"/>
      <c r="U84" s="358"/>
      <c r="V84" s="10"/>
      <c r="W84" s="10"/>
      <c r="X84" s="10"/>
      <c r="Y84" s="10"/>
      <c r="Z84" s="10"/>
      <c r="AA84" s="10"/>
      <c r="AB84" s="10"/>
      <c r="AC84" s="10"/>
      <c r="AD84" s="375"/>
      <c r="AE84" s="10" t="s">
        <v>208</v>
      </c>
      <c r="AF84" s="509" t="s">
        <v>709</v>
      </c>
      <c r="AG84" s="548"/>
      <c r="AH84" s="548"/>
      <c r="AI84" s="548"/>
      <c r="AJ84" s="548"/>
      <c r="AK84" s="548"/>
      <c r="AL84" s="548"/>
      <c r="AM84" s="548"/>
      <c r="AN84" s="548"/>
      <c r="AO84" s="548"/>
      <c r="AP84" s="548"/>
      <c r="AQ84" s="10" t="s">
        <v>711</v>
      </c>
      <c r="AR84" s="10"/>
      <c r="AS84" s="10"/>
      <c r="AT84" s="10"/>
      <c r="AU84" s="10"/>
      <c r="AV84" s="10"/>
      <c r="AW84" s="10"/>
      <c r="AX84" s="10"/>
      <c r="AY84" s="10"/>
      <c r="AZ84" s="515"/>
      <c r="BA84" s="515"/>
      <c r="BB84" s="515"/>
      <c r="BC84" s="515"/>
    </row>
    <row r="85" spans="1:56" x14ac:dyDescent="0.2">
      <c r="A85" s="373" t="s">
        <v>413</v>
      </c>
      <c r="B85" s="373">
        <v>493</v>
      </c>
      <c r="C85" s="494"/>
      <c r="D85" s="361" t="s">
        <v>433</v>
      </c>
      <c r="E85" s="358"/>
      <c r="F85" s="358"/>
      <c r="G85" s="254"/>
      <c r="H85" s="254"/>
      <c r="I85" s="358"/>
      <c r="J85" s="358"/>
      <c r="K85" s="10"/>
      <c r="L85" s="10"/>
      <c r="M85" s="10"/>
      <c r="N85" s="10"/>
      <c r="O85" s="10"/>
      <c r="P85" s="10"/>
      <c r="Q85" s="548"/>
      <c r="R85" s="548"/>
      <c r="S85" s="548"/>
      <c r="T85" s="548"/>
      <c r="U85" s="509" t="s">
        <v>729</v>
      </c>
      <c r="V85" s="548"/>
      <c r="W85" s="130" t="s">
        <v>710</v>
      </c>
      <c r="X85" s="130"/>
      <c r="Y85" s="130"/>
      <c r="Z85" s="130"/>
      <c r="AA85" s="130"/>
      <c r="AB85" s="548"/>
      <c r="AC85" s="548"/>
      <c r="AD85" s="350"/>
      <c r="AE85" s="130" t="s">
        <v>208</v>
      </c>
      <c r="AF85" s="548"/>
      <c r="AG85" s="548"/>
      <c r="AH85" s="548"/>
      <c r="AI85" s="548"/>
      <c r="AJ85" s="548"/>
      <c r="AK85" s="548"/>
      <c r="AL85" s="548"/>
      <c r="AM85" s="548"/>
      <c r="AN85" s="548"/>
      <c r="AO85" s="548"/>
      <c r="AP85" s="548"/>
      <c r="AQ85" s="548"/>
      <c r="AR85" s="548"/>
      <c r="AS85" s="548"/>
      <c r="AT85" s="548"/>
      <c r="AU85" s="498" t="s">
        <v>391</v>
      </c>
      <c r="AV85" s="499"/>
      <c r="AW85" s="548"/>
      <c r="AX85" s="548"/>
      <c r="AY85" s="548"/>
      <c r="AZ85" s="548"/>
      <c r="BA85" s="548"/>
      <c r="BB85" s="548"/>
      <c r="BC85" s="548"/>
    </row>
    <row r="86" spans="1:56" x14ac:dyDescent="0.2">
      <c r="A86" s="373" t="s">
        <v>413</v>
      </c>
      <c r="B86" s="373">
        <v>494</v>
      </c>
      <c r="C86" s="494"/>
      <c r="D86" s="130" t="s">
        <v>575</v>
      </c>
      <c r="E86" s="130"/>
      <c r="F86" s="130"/>
      <c r="G86" s="602"/>
      <c r="H86" s="602"/>
      <c r="I86" s="314" t="s">
        <v>730</v>
      </c>
      <c r="J86" s="315"/>
      <c r="K86" s="579"/>
      <c r="L86" s="579"/>
      <c r="M86" s="579"/>
      <c r="N86" s="579"/>
      <c r="O86" s="579"/>
      <c r="P86" s="579"/>
      <c r="Q86" s="579"/>
      <c r="R86" s="331" t="s">
        <v>706</v>
      </c>
      <c r="S86" s="254"/>
      <c r="T86" s="254"/>
      <c r="U86" s="254"/>
      <c r="V86" s="254"/>
      <c r="W86" s="515"/>
      <c r="X86" s="515"/>
      <c r="Y86" s="603"/>
      <c r="Z86" s="603"/>
      <c r="AA86" s="603"/>
      <c r="AB86" s="579"/>
      <c r="AC86" s="579"/>
      <c r="AD86" s="579"/>
      <c r="AE86" s="332" t="s">
        <v>208</v>
      </c>
      <c r="AF86" s="579"/>
      <c r="AG86" s="579"/>
      <c r="AH86" s="579"/>
      <c r="AI86" s="579"/>
      <c r="AJ86" s="579"/>
      <c r="AK86" s="579"/>
      <c r="AL86" s="579"/>
      <c r="AM86" s="579"/>
      <c r="AN86" s="579"/>
      <c r="AO86" s="579"/>
      <c r="AP86" s="579"/>
      <c r="AQ86" s="579"/>
      <c r="AR86" s="579"/>
      <c r="AS86" s="579"/>
      <c r="AT86" s="579"/>
      <c r="AU86" s="331" t="s">
        <v>391</v>
      </c>
      <c r="AV86" s="515"/>
      <c r="AW86" s="579"/>
      <c r="AX86" s="579"/>
      <c r="AY86" s="579"/>
      <c r="AZ86" s="579"/>
      <c r="BA86" s="579"/>
      <c r="BB86" s="579"/>
      <c r="BC86" s="579"/>
    </row>
    <row r="87" spans="1:56" x14ac:dyDescent="0.2">
      <c r="A87" s="373" t="s">
        <v>413</v>
      </c>
      <c r="B87" s="373">
        <v>495</v>
      </c>
      <c r="C87" s="494"/>
      <c r="D87" s="473"/>
      <c r="E87" s="473"/>
      <c r="F87" s="473"/>
      <c r="G87" s="473"/>
      <c r="H87" s="473"/>
      <c r="I87" s="473"/>
      <c r="J87" s="473"/>
      <c r="K87" s="473"/>
      <c r="L87" s="473"/>
      <c r="M87" s="473"/>
      <c r="N87" s="473"/>
      <c r="O87" s="473"/>
      <c r="P87" s="473"/>
      <c r="Q87" s="473"/>
      <c r="R87" s="473"/>
      <c r="S87" s="473"/>
      <c r="T87" s="473"/>
      <c r="U87" s="604"/>
      <c r="V87" s="473"/>
      <c r="W87" s="473"/>
      <c r="X87" s="473"/>
      <c r="Y87" s="473"/>
      <c r="Z87" s="473"/>
      <c r="AA87" s="473"/>
      <c r="AB87" s="473"/>
      <c r="AC87" s="473"/>
      <c r="AD87" s="473"/>
      <c r="AE87" s="473"/>
      <c r="AF87" s="473"/>
      <c r="AG87" s="473"/>
      <c r="AH87" s="473"/>
      <c r="AI87" s="473"/>
      <c r="AJ87" s="473"/>
      <c r="AK87" s="473"/>
      <c r="AL87" s="473"/>
      <c r="AM87" s="473"/>
      <c r="AN87" s="473"/>
      <c r="AO87" s="473"/>
      <c r="AP87" s="473"/>
      <c r="AQ87" s="473"/>
      <c r="AR87" s="473"/>
      <c r="AS87" s="473"/>
      <c r="AT87" s="473"/>
      <c r="AU87" s="473"/>
      <c r="AV87" s="473"/>
      <c r="AW87" s="473"/>
      <c r="AX87" s="473"/>
      <c r="AY87" s="473"/>
      <c r="AZ87" s="473"/>
      <c r="BA87" s="473"/>
      <c r="BB87" s="473"/>
      <c r="BC87" s="473"/>
      <c r="BD87" s="316"/>
    </row>
    <row r="88" spans="1:56" x14ac:dyDescent="0.2">
      <c r="A88" s="373" t="s">
        <v>413</v>
      </c>
      <c r="B88" s="373">
        <v>496</v>
      </c>
      <c r="C88" s="494"/>
      <c r="D88" s="536"/>
      <c r="E88" s="536"/>
      <c r="F88" s="10" t="s">
        <v>707</v>
      </c>
      <c r="G88" s="10"/>
      <c r="H88" s="447"/>
      <c r="I88" s="321"/>
      <c r="J88" s="321"/>
      <c r="K88" s="536"/>
      <c r="L88" s="536"/>
      <c r="M88" s="536"/>
      <c r="N88" s="536"/>
      <c r="O88" s="536"/>
      <c r="P88" s="536"/>
      <c r="Q88" s="536"/>
      <c r="R88" s="536"/>
      <c r="S88" s="536"/>
      <c r="T88" s="536"/>
      <c r="U88" s="509" t="s">
        <v>729</v>
      </c>
      <c r="V88" s="509" t="s">
        <v>578</v>
      </c>
      <c r="W88" s="536"/>
      <c r="X88" s="536"/>
      <c r="Y88" s="536"/>
      <c r="Z88" s="536"/>
      <c r="AA88" s="536"/>
      <c r="AB88" s="536"/>
      <c r="AC88" s="536"/>
      <c r="AD88" s="536"/>
      <c r="AE88" s="374" t="s">
        <v>208</v>
      </c>
      <c r="AF88" s="374" t="s">
        <v>708</v>
      </c>
      <c r="AG88" s="375"/>
      <c r="AH88" s="536"/>
      <c r="AI88" s="536"/>
      <c r="AJ88" s="536"/>
      <c r="AK88" s="536"/>
      <c r="AL88" s="536"/>
      <c r="AM88" s="536"/>
      <c r="AN88" s="536"/>
      <c r="AO88" s="536"/>
      <c r="AP88" s="536"/>
      <c r="AQ88" s="536"/>
      <c r="AR88" s="536"/>
      <c r="AS88" s="536"/>
      <c r="AT88" s="536"/>
      <c r="AU88" s="313" t="s">
        <v>391</v>
      </c>
      <c r="AV88" s="315"/>
      <c r="AW88" s="536"/>
      <c r="AX88" s="536"/>
      <c r="AY88" s="536"/>
      <c r="AZ88" s="536"/>
      <c r="BA88" s="536"/>
      <c r="BB88" s="536"/>
      <c r="BC88" s="536"/>
    </row>
    <row r="89" spans="1:56" x14ac:dyDescent="0.2">
      <c r="A89" s="121"/>
      <c r="B89" s="121"/>
      <c r="C89" s="121"/>
    </row>
    <row r="90" spans="1:56" x14ac:dyDescent="0.2">
      <c r="A90" s="121"/>
      <c r="B90" s="121"/>
      <c r="C90" s="121"/>
    </row>
    <row r="91" spans="1:56" x14ac:dyDescent="0.2">
      <c r="A91" s="121"/>
      <c r="B91" s="121"/>
      <c r="C91" s="121"/>
    </row>
    <row r="92" spans="1:56" x14ac:dyDescent="0.2">
      <c r="A92" s="121"/>
      <c r="B92" s="121"/>
      <c r="C92" s="121"/>
    </row>
    <row r="93" spans="1:56" x14ac:dyDescent="0.2">
      <c r="A93" s="121"/>
      <c r="B93" s="121"/>
      <c r="C93" s="121"/>
    </row>
    <row r="94" spans="1:56" x14ac:dyDescent="0.2">
      <c r="A94" s="121"/>
      <c r="B94" s="121"/>
      <c r="C94" s="121"/>
    </row>
    <row r="95" spans="1:56" x14ac:dyDescent="0.2">
      <c r="A95" s="121"/>
      <c r="B95" s="121"/>
      <c r="C95" s="121"/>
    </row>
    <row r="96" spans="1:56" x14ac:dyDescent="0.2">
      <c r="A96" s="121"/>
      <c r="B96" s="121"/>
      <c r="C96" s="121"/>
    </row>
    <row r="97" spans="1:3" x14ac:dyDescent="0.2">
      <c r="A97" s="121"/>
      <c r="B97" s="121"/>
      <c r="C97" s="121"/>
    </row>
    <row r="98" spans="1:3" x14ac:dyDescent="0.2">
      <c r="A98" s="121"/>
      <c r="B98" s="121"/>
      <c r="C98" s="121"/>
    </row>
    <row r="99" spans="1:3" x14ac:dyDescent="0.2">
      <c r="A99" s="121"/>
      <c r="B99" s="121"/>
      <c r="C99" s="121"/>
    </row>
    <row r="100" spans="1:3" x14ac:dyDescent="0.2">
      <c r="A100" s="121"/>
      <c r="B100" s="121"/>
      <c r="C100" s="121"/>
    </row>
    <row r="101" spans="1:3" x14ac:dyDescent="0.2">
      <c r="A101" s="121"/>
      <c r="B101" s="121"/>
      <c r="C101" s="121"/>
    </row>
    <row r="102" spans="1:3" x14ac:dyDescent="0.2">
      <c r="A102" s="121"/>
      <c r="B102" s="121"/>
      <c r="C102" s="121"/>
    </row>
    <row r="103" spans="1:3" x14ac:dyDescent="0.2">
      <c r="A103" s="121"/>
      <c r="B103" s="121"/>
      <c r="C103" s="121"/>
    </row>
    <row r="104" spans="1:3" x14ac:dyDescent="0.2">
      <c r="A104" s="121"/>
      <c r="B104" s="121"/>
      <c r="C104" s="121"/>
    </row>
    <row r="105" spans="1:3" x14ac:dyDescent="0.2">
      <c r="A105" s="121"/>
      <c r="B105" s="121"/>
      <c r="C105" s="121"/>
    </row>
    <row r="106" spans="1:3" x14ac:dyDescent="0.2">
      <c r="A106" s="121"/>
      <c r="B106" s="121"/>
      <c r="C106" s="121"/>
    </row>
    <row r="107" spans="1:3" x14ac:dyDescent="0.2">
      <c r="A107" s="121"/>
      <c r="B107" s="121"/>
      <c r="C107" s="121"/>
    </row>
    <row r="108" spans="1:3" x14ac:dyDescent="0.2">
      <c r="A108" s="121"/>
      <c r="B108" s="121"/>
      <c r="C108" s="121"/>
    </row>
    <row r="109" spans="1:3" x14ac:dyDescent="0.2">
      <c r="A109" s="121"/>
      <c r="B109" s="121"/>
      <c r="C109" s="121"/>
    </row>
    <row r="110" spans="1:3" x14ac:dyDescent="0.2">
      <c r="A110" s="121"/>
      <c r="B110" s="121"/>
      <c r="C110" s="121"/>
    </row>
    <row r="111" spans="1:3" x14ac:dyDescent="0.2">
      <c r="A111" s="121"/>
      <c r="B111" s="121"/>
      <c r="C111" s="121"/>
    </row>
    <row r="112" spans="1:3" x14ac:dyDescent="0.2">
      <c r="A112" s="121"/>
      <c r="B112" s="121"/>
      <c r="C112" s="121"/>
    </row>
    <row r="113" spans="1:3" x14ac:dyDescent="0.2">
      <c r="A113" s="121"/>
      <c r="B113" s="121"/>
      <c r="C113" s="121"/>
    </row>
    <row r="114" spans="1:3" x14ac:dyDescent="0.2">
      <c r="A114" s="121"/>
      <c r="B114" s="121"/>
      <c r="C114" s="121"/>
    </row>
    <row r="115" spans="1:3" x14ac:dyDescent="0.2">
      <c r="A115" s="121"/>
      <c r="B115" s="121"/>
      <c r="C115" s="121"/>
    </row>
    <row r="116" spans="1:3" x14ac:dyDescent="0.2">
      <c r="A116" s="121"/>
      <c r="B116" s="121"/>
      <c r="C116" s="121"/>
    </row>
    <row r="117" spans="1:3" x14ac:dyDescent="0.2">
      <c r="A117" s="121"/>
      <c r="B117" s="121"/>
      <c r="C117" s="121"/>
    </row>
    <row r="118" spans="1:3" x14ac:dyDescent="0.2">
      <c r="A118" s="121"/>
      <c r="B118" s="121"/>
      <c r="C118" s="121"/>
    </row>
    <row r="119" spans="1:3" x14ac:dyDescent="0.2">
      <c r="A119" s="121"/>
      <c r="B119" s="121"/>
      <c r="C119" s="121"/>
    </row>
    <row r="120" spans="1:3" x14ac:dyDescent="0.2">
      <c r="A120" s="121"/>
      <c r="B120" s="121"/>
      <c r="C120" s="121"/>
    </row>
    <row r="121" spans="1:3" x14ac:dyDescent="0.2">
      <c r="A121" s="121"/>
      <c r="B121" s="121"/>
      <c r="C121" s="121"/>
    </row>
    <row r="122" spans="1:3" x14ac:dyDescent="0.2">
      <c r="A122" s="121"/>
      <c r="B122" s="121"/>
      <c r="C122" s="121"/>
    </row>
    <row r="123" spans="1:3" x14ac:dyDescent="0.2">
      <c r="A123" s="121"/>
      <c r="B123" s="121"/>
      <c r="C123" s="121"/>
    </row>
    <row r="124" spans="1:3" x14ac:dyDescent="0.2">
      <c r="A124" s="121"/>
      <c r="B124" s="121"/>
      <c r="C124" s="121"/>
    </row>
    <row r="125" spans="1:3" x14ac:dyDescent="0.2">
      <c r="A125" s="121"/>
      <c r="B125" s="121"/>
      <c r="C125" s="121"/>
    </row>
    <row r="126" spans="1:3" x14ac:dyDescent="0.2">
      <c r="A126" s="121"/>
      <c r="B126" s="121"/>
      <c r="C126" s="121"/>
    </row>
    <row r="127" spans="1:3" x14ac:dyDescent="0.2">
      <c r="A127" s="121"/>
      <c r="B127" s="121"/>
      <c r="C127" s="121"/>
    </row>
    <row r="128" spans="1:3" x14ac:dyDescent="0.2">
      <c r="A128" s="121"/>
      <c r="B128" s="121"/>
      <c r="C128" s="121"/>
    </row>
    <row r="129" spans="1:3" x14ac:dyDescent="0.2">
      <c r="A129" s="121"/>
      <c r="B129" s="121"/>
      <c r="C129" s="121"/>
    </row>
    <row r="130" spans="1:3" x14ac:dyDescent="0.2">
      <c r="A130" s="121"/>
      <c r="B130" s="121"/>
      <c r="C130" s="121"/>
    </row>
    <row r="131" spans="1:3" x14ac:dyDescent="0.2">
      <c r="A131" s="121"/>
      <c r="B131" s="121"/>
      <c r="C131" s="121"/>
    </row>
    <row r="132" spans="1:3" x14ac:dyDescent="0.2">
      <c r="A132" s="121"/>
      <c r="B132" s="121"/>
      <c r="C132" s="121"/>
    </row>
    <row r="133" spans="1:3" x14ac:dyDescent="0.2">
      <c r="A133" s="121"/>
      <c r="B133" s="121"/>
      <c r="C133" s="121"/>
    </row>
    <row r="134" spans="1:3" x14ac:dyDescent="0.2">
      <c r="A134" s="121"/>
      <c r="B134" s="121"/>
      <c r="C134" s="121"/>
    </row>
    <row r="135" spans="1:3" x14ac:dyDescent="0.2">
      <c r="A135" s="121"/>
      <c r="B135" s="121"/>
      <c r="C135" s="121"/>
    </row>
    <row r="136" spans="1:3" x14ac:dyDescent="0.2">
      <c r="A136" s="121"/>
      <c r="B136" s="121"/>
      <c r="C136" s="121"/>
    </row>
    <row r="137" spans="1:3" x14ac:dyDescent="0.2">
      <c r="A137" s="121"/>
      <c r="B137" s="121"/>
      <c r="C137" s="121"/>
    </row>
    <row r="138" spans="1:3" x14ac:dyDescent="0.2">
      <c r="A138" s="121"/>
      <c r="B138" s="121"/>
      <c r="C138" s="121"/>
    </row>
    <row r="139" spans="1:3" x14ac:dyDescent="0.2">
      <c r="A139" s="121"/>
      <c r="B139" s="121"/>
      <c r="C139" s="121"/>
    </row>
    <row r="140" spans="1:3" x14ac:dyDescent="0.2">
      <c r="A140" s="121"/>
      <c r="B140" s="121"/>
      <c r="C140" s="121"/>
    </row>
    <row r="141" spans="1:3" x14ac:dyDescent="0.2">
      <c r="A141" s="121"/>
      <c r="B141" s="121"/>
      <c r="C141" s="121"/>
    </row>
    <row r="142" spans="1:3" x14ac:dyDescent="0.2">
      <c r="A142" s="121"/>
      <c r="B142" s="121"/>
      <c r="C142" s="121"/>
    </row>
    <row r="143" spans="1:3" x14ac:dyDescent="0.2">
      <c r="A143" s="121"/>
      <c r="B143" s="121"/>
      <c r="C143" s="121"/>
    </row>
    <row r="144" spans="1:3" x14ac:dyDescent="0.2">
      <c r="A144" s="121"/>
      <c r="B144" s="121"/>
      <c r="C144" s="121"/>
    </row>
    <row r="145" spans="1:3" x14ac:dyDescent="0.2">
      <c r="A145" s="121"/>
      <c r="B145" s="121"/>
      <c r="C145" s="121"/>
    </row>
    <row r="146" spans="1:3" x14ac:dyDescent="0.2">
      <c r="A146" s="121"/>
      <c r="B146" s="121"/>
      <c r="C146" s="121"/>
    </row>
    <row r="147" spans="1:3" x14ac:dyDescent="0.2">
      <c r="A147" s="121"/>
      <c r="B147" s="121"/>
      <c r="C147" s="121"/>
    </row>
    <row r="148" spans="1:3" x14ac:dyDescent="0.2">
      <c r="A148" s="121"/>
      <c r="B148" s="121"/>
      <c r="C148" s="121"/>
    </row>
    <row r="149" spans="1:3" x14ac:dyDescent="0.2">
      <c r="A149" s="121"/>
      <c r="B149" s="121"/>
      <c r="C149" s="121"/>
    </row>
    <row r="150" spans="1:3" x14ac:dyDescent="0.2">
      <c r="A150" s="121"/>
      <c r="B150" s="121"/>
      <c r="C150" s="121"/>
    </row>
    <row r="151" spans="1:3" x14ac:dyDescent="0.2">
      <c r="A151" s="121"/>
      <c r="B151" s="121"/>
      <c r="C151" s="121"/>
    </row>
    <row r="152" spans="1:3" x14ac:dyDescent="0.2">
      <c r="A152" s="121"/>
      <c r="B152" s="121"/>
      <c r="C152" s="121"/>
    </row>
    <row r="153" spans="1:3" x14ac:dyDescent="0.2">
      <c r="A153" s="121"/>
      <c r="B153" s="121"/>
      <c r="C153" s="121"/>
    </row>
    <row r="154" spans="1:3" x14ac:dyDescent="0.2">
      <c r="A154" s="121"/>
      <c r="B154" s="121"/>
      <c r="C154" s="121"/>
    </row>
    <row r="155" spans="1:3" x14ac:dyDescent="0.2">
      <c r="A155" s="121"/>
      <c r="B155" s="121"/>
      <c r="C155" s="121"/>
    </row>
    <row r="156" spans="1:3" x14ac:dyDescent="0.2">
      <c r="A156" s="121"/>
      <c r="B156" s="121"/>
      <c r="C156" s="121"/>
    </row>
    <row r="157" spans="1:3" x14ac:dyDescent="0.2">
      <c r="A157" s="121"/>
      <c r="B157" s="121"/>
      <c r="C157" s="121"/>
    </row>
    <row r="158" spans="1:3" x14ac:dyDescent="0.2">
      <c r="A158" s="121"/>
      <c r="B158" s="121"/>
      <c r="C158" s="121"/>
    </row>
    <row r="159" spans="1:3" x14ac:dyDescent="0.2">
      <c r="A159" s="121"/>
      <c r="B159" s="121"/>
      <c r="C159" s="121"/>
    </row>
    <row r="160" spans="1:3" x14ac:dyDescent="0.2">
      <c r="A160" s="121"/>
      <c r="B160" s="121"/>
      <c r="C160" s="121"/>
    </row>
    <row r="161" spans="1:3" x14ac:dyDescent="0.2">
      <c r="A161" s="121"/>
      <c r="B161" s="121"/>
      <c r="C161" s="121"/>
    </row>
    <row r="162" spans="1:3" x14ac:dyDescent="0.2">
      <c r="A162" s="121"/>
      <c r="B162" s="121"/>
      <c r="C162" s="121"/>
    </row>
    <row r="163" spans="1:3" x14ac:dyDescent="0.2">
      <c r="A163" s="121"/>
      <c r="B163" s="121"/>
      <c r="C163" s="121"/>
    </row>
    <row r="164" spans="1:3" x14ac:dyDescent="0.2">
      <c r="A164" s="121"/>
      <c r="B164" s="121"/>
      <c r="C164" s="121"/>
    </row>
    <row r="165" spans="1:3" x14ac:dyDescent="0.2">
      <c r="A165" s="121"/>
      <c r="B165" s="121"/>
      <c r="C165" s="121"/>
    </row>
    <row r="166" spans="1:3" x14ac:dyDescent="0.2">
      <c r="A166" s="121"/>
      <c r="B166" s="121"/>
      <c r="C166" s="121"/>
    </row>
    <row r="167" spans="1:3" x14ac:dyDescent="0.2">
      <c r="A167" s="121"/>
      <c r="B167" s="121"/>
      <c r="C167" s="121"/>
    </row>
    <row r="168" spans="1:3" x14ac:dyDescent="0.2">
      <c r="A168" s="121"/>
      <c r="B168" s="121"/>
      <c r="C168" s="121"/>
    </row>
    <row r="169" spans="1:3" x14ac:dyDescent="0.2">
      <c r="A169" s="121"/>
      <c r="B169" s="121"/>
      <c r="C169" s="121"/>
    </row>
    <row r="170" spans="1:3" x14ac:dyDescent="0.2">
      <c r="A170" s="121"/>
      <c r="B170" s="121"/>
      <c r="C170" s="121"/>
    </row>
    <row r="171" spans="1:3" x14ac:dyDescent="0.2">
      <c r="A171" s="121"/>
      <c r="B171" s="121"/>
      <c r="C171" s="121"/>
    </row>
    <row r="172" spans="1:3" x14ac:dyDescent="0.2">
      <c r="A172" s="121"/>
      <c r="B172" s="121"/>
      <c r="C172" s="121"/>
    </row>
    <row r="173" spans="1:3" x14ac:dyDescent="0.2">
      <c r="A173" s="121"/>
      <c r="B173" s="121"/>
      <c r="C173" s="121"/>
    </row>
    <row r="174" spans="1:3" x14ac:dyDescent="0.2">
      <c r="A174" s="121"/>
      <c r="B174" s="121"/>
      <c r="C174" s="121"/>
    </row>
    <row r="175" spans="1:3" x14ac:dyDescent="0.2">
      <c r="A175" s="121"/>
      <c r="B175" s="121"/>
      <c r="C175" s="121"/>
    </row>
    <row r="176" spans="1:3" x14ac:dyDescent="0.2">
      <c r="A176" s="121"/>
      <c r="B176" s="121"/>
      <c r="C176" s="121"/>
    </row>
    <row r="177" spans="1:3" x14ac:dyDescent="0.2">
      <c r="A177" s="121"/>
      <c r="B177" s="121"/>
      <c r="C177" s="121"/>
    </row>
    <row r="178" spans="1:3" x14ac:dyDescent="0.2">
      <c r="A178" s="121"/>
      <c r="B178" s="121"/>
      <c r="C178" s="121"/>
    </row>
    <row r="179" spans="1:3" x14ac:dyDescent="0.2">
      <c r="A179" s="121"/>
      <c r="B179" s="121"/>
      <c r="C179" s="121"/>
    </row>
    <row r="180" spans="1:3" x14ac:dyDescent="0.2">
      <c r="A180" s="121"/>
      <c r="B180" s="121"/>
      <c r="C180" s="121"/>
    </row>
    <row r="181" spans="1:3" x14ac:dyDescent="0.2">
      <c r="A181" s="121"/>
      <c r="B181" s="121"/>
      <c r="C181" s="121"/>
    </row>
    <row r="182" spans="1:3" x14ac:dyDescent="0.2">
      <c r="A182" s="121"/>
      <c r="B182" s="121"/>
      <c r="C182" s="121"/>
    </row>
    <row r="183" spans="1:3" x14ac:dyDescent="0.2">
      <c r="A183" s="121"/>
      <c r="B183" s="121"/>
      <c r="C183" s="121"/>
    </row>
    <row r="184" spans="1:3" x14ac:dyDescent="0.2">
      <c r="A184" s="121"/>
      <c r="B184" s="121"/>
      <c r="C184" s="121"/>
    </row>
    <row r="185" spans="1:3" x14ac:dyDescent="0.2">
      <c r="A185" s="121"/>
      <c r="B185" s="121"/>
      <c r="C185" s="121"/>
    </row>
    <row r="186" spans="1:3" x14ac:dyDescent="0.2">
      <c r="A186" s="121"/>
      <c r="B186" s="121"/>
      <c r="C186" s="121"/>
    </row>
    <row r="187" spans="1:3" x14ac:dyDescent="0.2">
      <c r="A187" s="121"/>
      <c r="B187" s="121"/>
      <c r="C187" s="121"/>
    </row>
    <row r="188" spans="1:3" x14ac:dyDescent="0.2">
      <c r="A188" s="121"/>
      <c r="B188" s="121"/>
      <c r="C188" s="121"/>
    </row>
    <row r="189" spans="1:3" x14ac:dyDescent="0.2">
      <c r="A189" s="121"/>
      <c r="B189" s="121"/>
      <c r="C189" s="121"/>
    </row>
    <row r="190" spans="1:3" x14ac:dyDescent="0.2">
      <c r="A190" s="121"/>
      <c r="B190" s="121"/>
      <c r="C190" s="121"/>
    </row>
    <row r="191" spans="1:3" x14ac:dyDescent="0.2">
      <c r="A191" s="121"/>
      <c r="B191" s="121"/>
      <c r="C191" s="121"/>
    </row>
  </sheetData>
  <mergeCells count="41">
    <mergeCell ref="A1:C1"/>
    <mergeCell ref="B5:C5"/>
    <mergeCell ref="B6:C6"/>
    <mergeCell ref="B7:C7"/>
    <mergeCell ref="B8:C8"/>
    <mergeCell ref="A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0:C30"/>
    <mergeCell ref="B31:C31"/>
    <mergeCell ref="B33:C33"/>
    <mergeCell ref="B35:C35"/>
    <mergeCell ref="B36:C36"/>
    <mergeCell ref="B37:C37"/>
    <mergeCell ref="B38:C38"/>
    <mergeCell ref="B46:C46"/>
    <mergeCell ref="B47:C47"/>
    <mergeCell ref="B48:C48"/>
    <mergeCell ref="B49:C49"/>
    <mergeCell ref="B50:C50"/>
    <mergeCell ref="B51:C51"/>
    <mergeCell ref="B52:C52"/>
    <mergeCell ref="B53:C53"/>
    <mergeCell ref="B73:C73"/>
    <mergeCell ref="A54:C54"/>
    <mergeCell ref="B62:C62"/>
    <mergeCell ref="B63:C63"/>
    <mergeCell ref="B64:C64"/>
    <mergeCell ref="B65:C65"/>
  </mergeCells>
  <pageMargins left="0.7" right="0.7" top="0.78749999999999998" bottom="0.78749999999999998" header="0.511811023622047" footer="0.511811023622047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R191"/>
  <sheetViews>
    <sheetView tabSelected="1" zoomScaleNormal="100" workbookViewId="0">
      <selection activeCell="F13" sqref="F13"/>
    </sheetView>
  </sheetViews>
  <sheetFormatPr baseColWidth="10" defaultColWidth="10.7109375" defaultRowHeight="12.75" x14ac:dyDescent="0.2"/>
  <cols>
    <col min="1" max="1" width="49.140625" customWidth="1"/>
    <col min="2" max="2" width="32.28515625" customWidth="1"/>
    <col min="3" max="3" width="14" customWidth="1"/>
  </cols>
  <sheetData>
    <row r="1" spans="1:55" ht="18" x14ac:dyDescent="0.2">
      <c r="A1" s="670" t="str">
        <f>"Geräteausleihe "&amp;YEAR(DATE(2023,1,1))</f>
        <v>Geräteausleihe 2023</v>
      </c>
      <c r="B1" s="670"/>
      <c r="C1" s="670"/>
    </row>
    <row r="2" spans="1:55" ht="15.75" x14ac:dyDescent="0.25">
      <c r="A2" s="17" t="s">
        <v>64</v>
      </c>
      <c r="B2" s="128"/>
      <c r="C2" s="129"/>
    </row>
    <row r="3" spans="1:55" ht="15.75" x14ac:dyDescent="0.25">
      <c r="A3" s="20" t="s">
        <v>65</v>
      </c>
      <c r="B3" s="10"/>
      <c r="C3" s="130"/>
    </row>
    <row r="4" spans="1:55" ht="15.75" x14ac:dyDescent="0.25">
      <c r="A4" s="20" t="s">
        <v>366</v>
      </c>
      <c r="B4" s="177"/>
      <c r="C4" s="177"/>
    </row>
    <row r="5" spans="1:55" ht="15.75" x14ac:dyDescent="0.25">
      <c r="A5" s="20" t="s">
        <v>66</v>
      </c>
      <c r="B5" s="654">
        <v>44942</v>
      </c>
      <c r="C5" s="654"/>
    </row>
    <row r="6" spans="1:55" s="525" customFormat="1" ht="15.75" x14ac:dyDescent="0.25">
      <c r="A6" s="605"/>
      <c r="B6" s="766"/>
      <c r="C6" s="766"/>
    </row>
    <row r="7" spans="1:55" s="541" customFormat="1" x14ac:dyDescent="0.2">
      <c r="A7" s="606" t="s">
        <v>1</v>
      </c>
      <c r="B7" s="767" t="s">
        <v>67</v>
      </c>
      <c r="C7" s="767"/>
      <c r="D7" s="541" t="s">
        <v>731</v>
      </c>
      <c r="E7" s="770" t="s">
        <v>732</v>
      </c>
      <c r="F7" s="633" t="s">
        <v>733</v>
      </c>
      <c r="G7" s="541" t="s">
        <v>734</v>
      </c>
      <c r="H7" s="541" t="s">
        <v>735</v>
      </c>
      <c r="I7" s="541" t="s">
        <v>736</v>
      </c>
      <c r="J7" s="541" t="s">
        <v>737</v>
      </c>
      <c r="K7" s="541" t="s">
        <v>738</v>
      </c>
      <c r="L7" s="541" t="s">
        <v>739</v>
      </c>
      <c r="M7" s="541" t="s">
        <v>740</v>
      </c>
      <c r="N7" s="541" t="s">
        <v>741</v>
      </c>
      <c r="O7" s="541" t="s">
        <v>742</v>
      </c>
      <c r="P7" s="541" t="s">
        <v>743</v>
      </c>
      <c r="Q7" s="541" t="s">
        <v>744</v>
      </c>
      <c r="R7" s="541" t="s">
        <v>745</v>
      </c>
      <c r="S7" s="541" t="s">
        <v>746</v>
      </c>
      <c r="T7" s="541" t="s">
        <v>747</v>
      </c>
      <c r="U7" s="541" t="s">
        <v>748</v>
      </c>
      <c r="V7" s="541" t="s">
        <v>749</v>
      </c>
      <c r="W7" s="541" t="s">
        <v>750</v>
      </c>
      <c r="X7" s="541" t="s">
        <v>751</v>
      </c>
      <c r="Y7" s="541" t="s">
        <v>752</v>
      </c>
      <c r="Z7" s="541" t="s">
        <v>753</v>
      </c>
      <c r="AA7" s="541" t="s">
        <v>754</v>
      </c>
      <c r="AB7" s="541" t="s">
        <v>755</v>
      </c>
      <c r="AC7" s="541" t="s">
        <v>756</v>
      </c>
      <c r="AD7" s="541" t="s">
        <v>757</v>
      </c>
      <c r="AE7" s="541" t="s">
        <v>758</v>
      </c>
      <c r="AF7" s="541" t="s">
        <v>759</v>
      </c>
      <c r="AG7" s="541" t="s">
        <v>760</v>
      </c>
      <c r="AH7" s="541" t="s">
        <v>761</v>
      </c>
      <c r="AI7" s="541" t="s">
        <v>762</v>
      </c>
      <c r="AJ7" s="541" t="s">
        <v>763</v>
      </c>
      <c r="AK7" s="541" t="s">
        <v>764</v>
      </c>
      <c r="AL7" s="541" t="s">
        <v>765</v>
      </c>
      <c r="AM7" s="541" t="s">
        <v>766</v>
      </c>
      <c r="AN7" s="541" t="s">
        <v>767</v>
      </c>
      <c r="AO7" s="541" t="s">
        <v>768</v>
      </c>
      <c r="AP7" s="541" t="s">
        <v>769</v>
      </c>
      <c r="AQ7" s="541" t="s">
        <v>770</v>
      </c>
      <c r="AR7" s="541" t="s">
        <v>771</v>
      </c>
      <c r="AS7" s="541" t="s">
        <v>772</v>
      </c>
      <c r="AT7" s="541" t="s">
        <v>773</v>
      </c>
      <c r="AU7" s="541" t="s">
        <v>774</v>
      </c>
      <c r="AV7" s="541" t="s">
        <v>775</v>
      </c>
      <c r="AW7" s="541" t="s">
        <v>776</v>
      </c>
      <c r="AX7" s="541" t="s">
        <v>777</v>
      </c>
      <c r="AY7" s="541" t="s">
        <v>778</v>
      </c>
      <c r="AZ7" s="541" t="s">
        <v>779</v>
      </c>
      <c r="BA7" s="541" t="s">
        <v>780</v>
      </c>
      <c r="BB7" s="541" t="s">
        <v>781</v>
      </c>
      <c r="BC7" s="541" t="s">
        <v>782</v>
      </c>
    </row>
    <row r="8" spans="1:55" s="547" customFormat="1" x14ac:dyDescent="0.2">
      <c r="A8" s="607"/>
      <c r="B8" s="768"/>
      <c r="C8" s="768"/>
      <c r="D8" s="547" t="s">
        <v>783</v>
      </c>
      <c r="E8" s="771" t="s">
        <v>784</v>
      </c>
      <c r="F8" s="634" t="s">
        <v>785</v>
      </c>
      <c r="G8" s="547" t="s">
        <v>786</v>
      </c>
      <c r="H8" s="547" t="s">
        <v>787</v>
      </c>
      <c r="I8" s="547" t="s">
        <v>788</v>
      </c>
      <c r="J8" s="547" t="s">
        <v>789</v>
      </c>
      <c r="K8" s="547" t="s">
        <v>790</v>
      </c>
      <c r="L8" s="547" t="s">
        <v>791</v>
      </c>
      <c r="M8" s="547" t="s">
        <v>792</v>
      </c>
      <c r="N8" s="547" t="s">
        <v>793</v>
      </c>
      <c r="O8" s="547" t="s">
        <v>794</v>
      </c>
      <c r="P8" s="547" t="s">
        <v>795</v>
      </c>
      <c r="Q8" s="547" t="s">
        <v>796</v>
      </c>
      <c r="R8" s="547" t="s">
        <v>797</v>
      </c>
      <c r="S8" s="547" t="s">
        <v>798</v>
      </c>
      <c r="T8" s="547" t="s">
        <v>799</v>
      </c>
      <c r="U8" s="547" t="s">
        <v>800</v>
      </c>
      <c r="V8" s="547" t="s">
        <v>801</v>
      </c>
      <c r="W8" s="547" t="s">
        <v>802</v>
      </c>
      <c r="X8" s="547" t="s">
        <v>803</v>
      </c>
      <c r="Y8" s="547" t="s">
        <v>804</v>
      </c>
      <c r="Z8" s="547" t="s">
        <v>805</v>
      </c>
      <c r="AA8" s="547" t="s">
        <v>806</v>
      </c>
      <c r="AB8" s="547" t="s">
        <v>807</v>
      </c>
      <c r="AC8" s="547" t="s">
        <v>808</v>
      </c>
      <c r="AD8" s="547" t="s">
        <v>809</v>
      </c>
      <c r="AE8" s="547" t="s">
        <v>810</v>
      </c>
      <c r="AF8" s="547" t="s">
        <v>811</v>
      </c>
      <c r="AG8" s="547" t="s">
        <v>812</v>
      </c>
      <c r="AH8" s="547" t="s">
        <v>813</v>
      </c>
      <c r="AI8" s="547" t="s">
        <v>814</v>
      </c>
      <c r="AJ8" s="547" t="s">
        <v>815</v>
      </c>
      <c r="AK8" s="547" t="s">
        <v>816</v>
      </c>
      <c r="AL8" s="547" t="s">
        <v>817</v>
      </c>
      <c r="AM8" s="547" t="s">
        <v>818</v>
      </c>
      <c r="AN8" s="547" t="s">
        <v>819</v>
      </c>
      <c r="AO8" s="547" t="s">
        <v>820</v>
      </c>
      <c r="AP8" s="547" t="s">
        <v>821</v>
      </c>
      <c r="AQ8" s="547" t="s">
        <v>822</v>
      </c>
      <c r="AR8" s="547" t="s">
        <v>823</v>
      </c>
      <c r="AS8" s="547" t="s">
        <v>824</v>
      </c>
      <c r="AT8" s="547" t="s">
        <v>825</v>
      </c>
      <c r="AU8" s="547" t="s">
        <v>826</v>
      </c>
      <c r="AV8" s="547" t="s">
        <v>827</v>
      </c>
      <c r="AW8" s="547" t="s">
        <v>828</v>
      </c>
      <c r="AX8" s="547" t="s">
        <v>829</v>
      </c>
      <c r="AY8" s="547" t="s">
        <v>830</v>
      </c>
      <c r="AZ8" s="547" t="s">
        <v>831</v>
      </c>
      <c r="BA8" s="547" t="s">
        <v>832</v>
      </c>
      <c r="BB8" s="547" t="s">
        <v>833</v>
      </c>
      <c r="BC8" s="547" t="s">
        <v>834</v>
      </c>
    </row>
    <row r="9" spans="1:55" ht="18" x14ac:dyDescent="0.25">
      <c r="A9" s="762" t="s">
        <v>151</v>
      </c>
      <c r="B9" s="762"/>
      <c r="C9" s="762"/>
    </row>
    <row r="10" spans="1:55" x14ac:dyDescent="0.2">
      <c r="A10" s="39" t="s">
        <v>222</v>
      </c>
      <c r="B10" s="754" t="s">
        <v>414</v>
      </c>
      <c r="C10" s="754"/>
      <c r="D10" s="177"/>
    </row>
    <row r="11" spans="1:55" s="525" customFormat="1" ht="13.5" thickBot="1" x14ac:dyDescent="0.25">
      <c r="A11" s="571" t="s">
        <v>83</v>
      </c>
      <c r="B11" s="759" t="s">
        <v>421</v>
      </c>
      <c r="C11" s="759"/>
      <c r="D11" s="573"/>
      <c r="F11" s="558" t="s">
        <v>78</v>
      </c>
      <c r="U11" s="558" t="s">
        <v>78</v>
      </c>
      <c r="AT11" s="558" t="s">
        <v>78</v>
      </c>
    </row>
    <row r="12" spans="1:55" x14ac:dyDescent="0.2">
      <c r="A12" s="430" t="s">
        <v>222</v>
      </c>
      <c r="B12" s="763" t="s">
        <v>422</v>
      </c>
      <c r="C12" s="764"/>
      <c r="D12" s="10" t="s">
        <v>441</v>
      </c>
    </row>
    <row r="13" spans="1:55" s="525" customFormat="1" ht="13.5" thickBot="1" x14ac:dyDescent="0.25">
      <c r="A13" s="571" t="s">
        <v>83</v>
      </c>
      <c r="B13" s="757" t="s">
        <v>428</v>
      </c>
      <c r="C13" s="765"/>
      <c r="D13" s="555" t="s">
        <v>441</v>
      </c>
      <c r="E13" s="432" t="s">
        <v>78</v>
      </c>
      <c r="O13" s="558" t="s">
        <v>78</v>
      </c>
    </row>
    <row r="14" spans="1:55" x14ac:dyDescent="0.2">
      <c r="A14" s="430" t="s">
        <v>377</v>
      </c>
      <c r="B14" s="760" t="s">
        <v>429</v>
      </c>
      <c r="C14" s="760"/>
      <c r="D14" s="10" t="s">
        <v>711</v>
      </c>
      <c r="E14" s="10"/>
      <c r="F14" s="10"/>
      <c r="G14" s="10"/>
      <c r="H14" s="10"/>
    </row>
    <row r="15" spans="1:55" s="525" customFormat="1" ht="13.5" customHeight="1" thickBot="1" x14ac:dyDescent="0.25">
      <c r="A15" s="571" t="s">
        <v>285</v>
      </c>
      <c r="B15" s="761" t="s">
        <v>434</v>
      </c>
      <c r="C15" s="761"/>
      <c r="D15" s="408" t="s">
        <v>711</v>
      </c>
      <c r="E15" s="408"/>
      <c r="F15" s="636"/>
      <c r="G15" s="636"/>
      <c r="H15" s="636"/>
      <c r="O15" s="558" t="s">
        <v>78</v>
      </c>
    </row>
    <row r="16" spans="1:55" x14ac:dyDescent="0.2">
      <c r="A16" s="167" t="s">
        <v>176</v>
      </c>
      <c r="B16" s="760" t="s">
        <v>435</v>
      </c>
      <c r="C16" s="760"/>
      <c r="D16" s="10" t="s">
        <v>713</v>
      </c>
    </row>
    <row r="17" spans="1:6" s="525" customFormat="1" x14ac:dyDescent="0.2">
      <c r="A17" s="571" t="s">
        <v>336</v>
      </c>
      <c r="B17" s="759" t="s">
        <v>439</v>
      </c>
      <c r="C17" s="759"/>
      <c r="D17" s="407" t="s">
        <v>713</v>
      </c>
    </row>
    <row r="18" spans="1:6" x14ac:dyDescent="0.2">
      <c r="A18" s="430" t="s">
        <v>297</v>
      </c>
      <c r="B18" s="758" t="s">
        <v>580</v>
      </c>
      <c r="C18" s="758"/>
      <c r="D18" s="128" t="s">
        <v>157</v>
      </c>
      <c r="E18" s="637"/>
    </row>
    <row r="19" spans="1:6" s="525" customFormat="1" ht="13.5" thickBot="1" x14ac:dyDescent="0.25">
      <c r="A19" s="571" t="s">
        <v>301</v>
      </c>
      <c r="B19" s="757" t="s">
        <v>298</v>
      </c>
      <c r="C19" s="757"/>
      <c r="D19" s="608" t="s">
        <v>157</v>
      </c>
      <c r="E19" s="635" t="s">
        <v>391</v>
      </c>
    </row>
    <row r="20" spans="1:6" x14ac:dyDescent="0.2">
      <c r="A20" s="167" t="s">
        <v>297</v>
      </c>
      <c r="B20" s="758" t="s">
        <v>442</v>
      </c>
      <c r="C20" s="758"/>
    </row>
    <row r="21" spans="1:6" s="525" customFormat="1" x14ac:dyDescent="0.2">
      <c r="A21" s="277" t="s">
        <v>301</v>
      </c>
      <c r="B21" s="757" t="s">
        <v>341</v>
      </c>
      <c r="C21" s="757"/>
      <c r="E21" s="635" t="s">
        <v>391</v>
      </c>
      <c r="F21" s="558" t="s">
        <v>78</v>
      </c>
    </row>
    <row r="22" spans="1:6" x14ac:dyDescent="0.2">
      <c r="A22" s="430"/>
      <c r="B22" s="756"/>
      <c r="C22" s="756"/>
    </row>
    <row r="23" spans="1:6" x14ac:dyDescent="0.2">
      <c r="A23" s="39" t="s">
        <v>108</v>
      </c>
      <c r="B23" s="692" t="s">
        <v>109</v>
      </c>
      <c r="C23" s="692"/>
    </row>
    <row r="24" spans="1:6" x14ac:dyDescent="0.2">
      <c r="A24" s="39" t="s">
        <v>108</v>
      </c>
      <c r="B24" s="42" t="s">
        <v>342</v>
      </c>
      <c r="C24" s="67"/>
    </row>
    <row r="25" spans="1:6" x14ac:dyDescent="0.2">
      <c r="A25" s="39" t="s">
        <v>189</v>
      </c>
      <c r="B25" s="42" t="s">
        <v>190</v>
      </c>
      <c r="C25" s="67"/>
    </row>
    <row r="26" spans="1:6" x14ac:dyDescent="0.2">
      <c r="A26" s="39" t="s">
        <v>189</v>
      </c>
      <c r="B26" s="42" t="s">
        <v>191</v>
      </c>
      <c r="C26" s="67"/>
    </row>
    <row r="27" spans="1:6" x14ac:dyDescent="0.2">
      <c r="A27" s="39" t="s">
        <v>189</v>
      </c>
      <c r="B27" s="42" t="s">
        <v>344</v>
      </c>
      <c r="C27" s="67"/>
    </row>
    <row r="28" spans="1:6" x14ac:dyDescent="0.2">
      <c r="A28" s="39" t="s">
        <v>189</v>
      </c>
      <c r="B28" s="42" t="s">
        <v>345</v>
      </c>
      <c r="C28" s="67"/>
    </row>
    <row r="29" spans="1:6" x14ac:dyDescent="0.2">
      <c r="A29" s="39" t="s">
        <v>189</v>
      </c>
      <c r="B29" s="42" t="s">
        <v>346</v>
      </c>
      <c r="C29" s="67"/>
    </row>
    <row r="30" spans="1:6" x14ac:dyDescent="0.2">
      <c r="A30" s="39" t="s">
        <v>110</v>
      </c>
      <c r="B30" s="692" t="s">
        <v>111</v>
      </c>
      <c r="C30" s="692"/>
    </row>
    <row r="31" spans="1:6" x14ac:dyDescent="0.2">
      <c r="A31" s="39" t="s">
        <v>195</v>
      </c>
      <c r="B31" s="692" t="s">
        <v>196</v>
      </c>
      <c r="C31" s="692"/>
    </row>
    <row r="32" spans="1:6" x14ac:dyDescent="0.2">
      <c r="A32" s="39" t="s">
        <v>195</v>
      </c>
      <c r="B32" s="42" t="s">
        <v>198</v>
      </c>
      <c r="C32" s="67"/>
    </row>
    <row r="33" spans="1:5" x14ac:dyDescent="0.2">
      <c r="A33" s="39"/>
      <c r="B33" s="692"/>
      <c r="C33" s="692"/>
    </row>
    <row r="34" spans="1:5" ht="18" x14ac:dyDescent="0.25">
      <c r="A34" s="82" t="s">
        <v>199</v>
      </c>
      <c r="B34" s="82"/>
      <c r="C34" s="175"/>
    </row>
    <row r="35" spans="1:5" x14ac:dyDescent="0.2">
      <c r="A35" s="39" t="s">
        <v>717</v>
      </c>
      <c r="B35" s="692">
        <v>40331</v>
      </c>
      <c r="C35" s="692"/>
    </row>
    <row r="36" spans="1:5" x14ac:dyDescent="0.2">
      <c r="A36" s="178" t="s">
        <v>200</v>
      </c>
      <c r="B36" s="712"/>
      <c r="C36" s="712"/>
    </row>
    <row r="37" spans="1:5" x14ac:dyDescent="0.2">
      <c r="A37" s="182" t="s">
        <v>718</v>
      </c>
      <c r="B37" s="711">
        <v>40332</v>
      </c>
      <c r="C37" s="711"/>
    </row>
    <row r="38" spans="1:5" x14ac:dyDescent="0.2">
      <c r="A38" s="178" t="s">
        <v>200</v>
      </c>
      <c r="B38" s="712"/>
      <c r="C38" s="712"/>
    </row>
    <row r="39" spans="1:5" x14ac:dyDescent="0.2">
      <c r="A39" s="182" t="s">
        <v>719</v>
      </c>
      <c r="B39" s="184" t="s">
        <v>451</v>
      </c>
      <c r="C39" s="183"/>
    </row>
    <row r="40" spans="1:5" x14ac:dyDescent="0.2">
      <c r="A40" s="39" t="s">
        <v>352</v>
      </c>
      <c r="B40" s="42"/>
      <c r="C40" s="67"/>
    </row>
    <row r="41" spans="1:5" x14ac:dyDescent="0.2">
      <c r="A41" s="178" t="s">
        <v>591</v>
      </c>
      <c r="B41" s="171" t="s">
        <v>592</v>
      </c>
      <c r="C41" s="179"/>
    </row>
    <row r="42" spans="1:5" ht="13.5" thickBot="1" x14ac:dyDescent="0.25">
      <c r="A42" s="178" t="s">
        <v>353</v>
      </c>
      <c r="B42" s="171"/>
      <c r="C42" s="179"/>
      <c r="D42" s="632"/>
    </row>
    <row r="43" spans="1:5" x14ac:dyDescent="0.2">
      <c r="A43" s="182" t="s">
        <v>722</v>
      </c>
      <c r="B43" s="184" t="s">
        <v>453</v>
      </c>
      <c r="C43" s="183"/>
      <c r="D43" s="331" t="s">
        <v>441</v>
      </c>
      <c r="E43" s="10" t="s">
        <v>391</v>
      </c>
    </row>
    <row r="44" spans="1:5" x14ac:dyDescent="0.2">
      <c r="A44" s="581" t="s">
        <v>352</v>
      </c>
      <c r="B44" s="487"/>
      <c r="C44" s="582"/>
      <c r="E44" s="130" t="s">
        <v>391</v>
      </c>
    </row>
    <row r="45" spans="1:5" x14ac:dyDescent="0.2">
      <c r="A45" s="585" t="s">
        <v>591</v>
      </c>
      <c r="B45" s="585"/>
      <c r="C45" s="585"/>
    </row>
    <row r="46" spans="1:5" x14ac:dyDescent="0.2">
      <c r="A46" s="430"/>
      <c r="B46" s="756"/>
      <c r="C46" s="756"/>
    </row>
    <row r="47" spans="1:5" x14ac:dyDescent="0.2">
      <c r="A47" s="39" t="s">
        <v>723</v>
      </c>
      <c r="B47" s="692">
        <v>40333</v>
      </c>
      <c r="C47" s="692"/>
    </row>
    <row r="48" spans="1:5" x14ac:dyDescent="0.2">
      <c r="A48" s="39" t="s">
        <v>134</v>
      </c>
      <c r="B48" s="692" t="s">
        <v>457</v>
      </c>
      <c r="C48" s="692"/>
    </row>
    <row r="49" spans="1:3" x14ac:dyDescent="0.2">
      <c r="A49" s="39" t="s">
        <v>725</v>
      </c>
      <c r="B49" s="692">
        <v>40334</v>
      </c>
      <c r="C49" s="692"/>
    </row>
    <row r="50" spans="1:3" x14ac:dyDescent="0.2">
      <c r="A50" s="39" t="s">
        <v>134</v>
      </c>
      <c r="B50" s="692" t="s">
        <v>458</v>
      </c>
      <c r="C50" s="692"/>
    </row>
    <row r="51" spans="1:3" x14ac:dyDescent="0.2">
      <c r="A51" s="39" t="s">
        <v>726</v>
      </c>
      <c r="B51" s="692">
        <v>40335</v>
      </c>
      <c r="C51" s="692"/>
    </row>
    <row r="52" spans="1:3" x14ac:dyDescent="0.2">
      <c r="A52" s="39" t="s">
        <v>134</v>
      </c>
      <c r="B52" s="692" t="s">
        <v>460</v>
      </c>
      <c r="C52" s="692"/>
    </row>
    <row r="53" spans="1:3" x14ac:dyDescent="0.2">
      <c r="A53" s="39" t="s">
        <v>406</v>
      </c>
      <c r="B53" s="692" t="s">
        <v>407</v>
      </c>
      <c r="C53" s="692"/>
    </row>
    <row r="54" spans="1:3" x14ac:dyDescent="0.2">
      <c r="A54" s="737" t="s">
        <v>411</v>
      </c>
      <c r="B54" s="737"/>
      <c r="C54" s="737"/>
    </row>
    <row r="55" spans="1:3" x14ac:dyDescent="0.2">
      <c r="A55" s="92" t="s">
        <v>462</v>
      </c>
      <c r="B55" s="92" t="s">
        <v>463</v>
      </c>
      <c r="C55" s="92"/>
    </row>
    <row r="56" spans="1:3" x14ac:dyDescent="0.2">
      <c r="A56" s="39"/>
      <c r="B56" s="42"/>
      <c r="C56" s="67"/>
    </row>
    <row r="57" spans="1:3" ht="18" x14ac:dyDescent="0.25">
      <c r="A57" s="83" t="s">
        <v>360</v>
      </c>
      <c r="B57" s="85"/>
      <c r="C57" s="215"/>
    </row>
    <row r="58" spans="1:3" x14ac:dyDescent="0.2">
      <c r="A58" s="39" t="s">
        <v>361</v>
      </c>
      <c r="B58" s="42"/>
      <c r="C58" s="67"/>
    </row>
    <row r="59" spans="1:3" x14ac:dyDescent="0.2">
      <c r="A59" s="39" t="s">
        <v>363</v>
      </c>
      <c r="B59" s="42"/>
      <c r="C59" s="67"/>
    </row>
    <row r="60" spans="1:3" x14ac:dyDescent="0.2">
      <c r="A60" s="39"/>
      <c r="B60" s="42"/>
      <c r="C60" s="67"/>
    </row>
    <row r="61" spans="1:3" ht="18" x14ac:dyDescent="0.25">
      <c r="A61" s="82" t="s">
        <v>206</v>
      </c>
      <c r="B61" s="82"/>
      <c r="C61" s="175"/>
    </row>
    <row r="62" spans="1:3" x14ac:dyDescent="0.2">
      <c r="A62" s="39" t="s">
        <v>21</v>
      </c>
      <c r="B62" s="692"/>
      <c r="C62" s="692"/>
    </row>
    <row r="63" spans="1:3" x14ac:dyDescent="0.2">
      <c r="A63" s="39" t="s">
        <v>119</v>
      </c>
      <c r="B63" s="692">
        <v>40004</v>
      </c>
      <c r="C63" s="692"/>
    </row>
    <row r="64" spans="1:3" x14ac:dyDescent="0.2">
      <c r="A64" s="39" t="s">
        <v>119</v>
      </c>
      <c r="B64" s="692">
        <v>40005</v>
      </c>
      <c r="C64" s="692"/>
    </row>
    <row r="65" spans="1:8" x14ac:dyDescent="0.2">
      <c r="A65" s="39" t="s">
        <v>119</v>
      </c>
      <c r="B65" s="692">
        <v>40006</v>
      </c>
      <c r="C65" s="692"/>
    </row>
    <row r="66" spans="1:8" x14ac:dyDescent="0.2">
      <c r="A66" s="39" t="s">
        <v>599</v>
      </c>
      <c r="B66" s="42">
        <v>393</v>
      </c>
      <c r="C66" s="67"/>
    </row>
    <row r="67" spans="1:8" x14ac:dyDescent="0.2">
      <c r="A67" s="39" t="s">
        <v>599</v>
      </c>
      <c r="B67" s="42">
        <v>329</v>
      </c>
      <c r="C67" s="67"/>
    </row>
    <row r="68" spans="1:8" x14ac:dyDescent="0.2">
      <c r="A68" s="39" t="s">
        <v>365</v>
      </c>
      <c r="B68" s="42"/>
      <c r="C68" s="67"/>
    </row>
    <row r="69" spans="1:8" x14ac:dyDescent="0.2">
      <c r="A69" s="39" t="s">
        <v>20</v>
      </c>
      <c r="B69" s="42"/>
      <c r="C69" s="67"/>
    </row>
    <row r="70" spans="1:8" x14ac:dyDescent="0.2">
      <c r="A70" s="39" t="s">
        <v>20</v>
      </c>
      <c r="B70" s="42"/>
      <c r="C70" s="67"/>
    </row>
    <row r="71" spans="1:8" x14ac:dyDescent="0.2">
      <c r="A71" s="39" t="s">
        <v>149</v>
      </c>
      <c r="B71" s="42"/>
      <c r="C71" s="67"/>
    </row>
    <row r="72" spans="1:8" x14ac:dyDescent="0.2">
      <c r="A72" s="39" t="s">
        <v>149</v>
      </c>
      <c r="B72" s="42"/>
      <c r="C72" s="67"/>
    </row>
    <row r="73" spans="1:8" x14ac:dyDescent="0.2">
      <c r="A73" s="42"/>
      <c r="B73" s="692"/>
      <c r="C73" s="692"/>
    </row>
    <row r="74" spans="1:8" ht="18" x14ac:dyDescent="0.25">
      <c r="A74" s="82" t="s">
        <v>211</v>
      </c>
      <c r="B74" s="82"/>
      <c r="C74" s="175"/>
    </row>
    <row r="75" spans="1:8" x14ac:dyDescent="0.2">
      <c r="A75" s="39" t="s">
        <v>212</v>
      </c>
      <c r="B75" s="42" t="s">
        <v>213</v>
      </c>
      <c r="C75" s="67"/>
    </row>
    <row r="76" spans="1:8" x14ac:dyDescent="0.2">
      <c r="A76" s="39" t="s">
        <v>214</v>
      </c>
      <c r="B76" s="42"/>
      <c r="C76" s="67"/>
    </row>
    <row r="77" spans="1:8" x14ac:dyDescent="0.2">
      <c r="A77" s="39" t="s">
        <v>215</v>
      </c>
      <c r="B77" s="42" t="s">
        <v>216</v>
      </c>
      <c r="C77" s="67"/>
    </row>
    <row r="78" spans="1:8" x14ac:dyDescent="0.2">
      <c r="A78" s="481"/>
      <c r="B78" s="481"/>
      <c r="C78" s="487"/>
    </row>
    <row r="79" spans="1:8" ht="18" x14ac:dyDescent="0.25">
      <c r="A79" s="491" t="s">
        <v>412</v>
      </c>
      <c r="B79" s="492"/>
      <c r="C79" s="493"/>
    </row>
    <row r="80" spans="1:8" x14ac:dyDescent="0.2">
      <c r="A80" s="492" t="s">
        <v>413</v>
      </c>
      <c r="B80" s="492">
        <v>515</v>
      </c>
      <c r="C80" s="493"/>
      <c r="D80" s="10" t="s">
        <v>711</v>
      </c>
      <c r="E80" s="10"/>
      <c r="F80" s="10"/>
      <c r="G80" s="10"/>
      <c r="H80" s="10"/>
    </row>
    <row r="81" spans="1:512" x14ac:dyDescent="0.2">
      <c r="A81" s="492" t="s">
        <v>413</v>
      </c>
      <c r="B81" s="492">
        <v>516</v>
      </c>
      <c r="C81" s="493"/>
      <c r="E81" s="130" t="s">
        <v>391</v>
      </c>
    </row>
    <row r="82" spans="1:512" x14ac:dyDescent="0.2">
      <c r="A82" s="492" t="s">
        <v>413</v>
      </c>
      <c r="B82" s="492">
        <v>517</v>
      </c>
      <c r="C82" s="493"/>
      <c r="E82" s="10" t="s">
        <v>391</v>
      </c>
    </row>
    <row r="83" spans="1:512" x14ac:dyDescent="0.2">
      <c r="A83" s="492" t="s">
        <v>413</v>
      </c>
      <c r="B83" s="492">
        <v>518</v>
      </c>
      <c r="C83" s="493"/>
      <c r="E83" s="130" t="s">
        <v>391</v>
      </c>
    </row>
    <row r="84" spans="1:512" x14ac:dyDescent="0.2">
      <c r="A84" s="513" t="s">
        <v>413</v>
      </c>
      <c r="B84" s="513">
        <v>519</v>
      </c>
      <c r="C84" s="514"/>
      <c r="D84" s="10" t="s">
        <v>711</v>
      </c>
      <c r="E84" s="10"/>
      <c r="F84" s="10"/>
      <c r="G84" s="10"/>
      <c r="H84" s="10"/>
    </row>
    <row r="85" spans="1:512" x14ac:dyDescent="0.2">
      <c r="A85" s="373" t="s">
        <v>413</v>
      </c>
      <c r="B85" s="373">
        <v>493</v>
      </c>
      <c r="C85" s="494"/>
      <c r="E85" s="130" t="s">
        <v>391</v>
      </c>
    </row>
    <row r="86" spans="1:512" x14ac:dyDescent="0.2">
      <c r="A86" s="373" t="s">
        <v>413</v>
      </c>
      <c r="B86" s="373">
        <v>494</v>
      </c>
      <c r="C86" s="494"/>
      <c r="E86" s="10" t="s">
        <v>391</v>
      </c>
    </row>
    <row r="87" spans="1:512" x14ac:dyDescent="0.2">
      <c r="A87" s="373" t="s">
        <v>413</v>
      </c>
      <c r="B87" s="373">
        <v>495</v>
      </c>
      <c r="C87" s="494"/>
      <c r="D87" s="473"/>
      <c r="E87" s="473"/>
      <c r="F87" s="473"/>
      <c r="G87" s="473"/>
      <c r="H87" s="473"/>
      <c r="I87" s="473"/>
      <c r="J87" s="473"/>
      <c r="K87" s="473"/>
      <c r="L87" s="473"/>
      <c r="M87" s="473"/>
      <c r="N87" s="473"/>
      <c r="O87" s="473"/>
      <c r="P87" s="473"/>
      <c r="Q87" s="473"/>
      <c r="R87" s="473"/>
      <c r="S87" s="473"/>
      <c r="T87" s="473"/>
      <c r="U87" s="473"/>
      <c r="V87" s="473"/>
      <c r="W87" s="473"/>
      <c r="X87" s="473"/>
      <c r="Y87" s="473"/>
      <c r="Z87" s="473"/>
      <c r="AA87" s="473"/>
      <c r="AB87" s="473"/>
      <c r="AC87" s="473"/>
      <c r="AD87" s="473"/>
      <c r="AE87" s="473"/>
      <c r="AF87" s="473"/>
      <c r="AG87" s="473"/>
      <c r="AH87" s="473"/>
      <c r="AI87" s="473"/>
      <c r="AJ87" s="473"/>
      <c r="AK87" s="473"/>
      <c r="AL87" s="473"/>
      <c r="AM87" s="473"/>
      <c r="AN87" s="473"/>
      <c r="AO87" s="473"/>
      <c r="AP87" s="473"/>
      <c r="AQ87" s="473"/>
      <c r="AR87" s="473"/>
      <c r="AS87" s="473"/>
      <c r="AT87" s="473"/>
      <c r="AU87" s="473"/>
      <c r="AV87" s="473"/>
      <c r="AW87" s="473"/>
      <c r="AX87" s="473"/>
      <c r="AY87" s="473"/>
      <c r="AZ87" s="473"/>
      <c r="BA87" s="473"/>
      <c r="BB87" s="473"/>
      <c r="BC87" s="473"/>
      <c r="BD87" s="473"/>
      <c r="BE87" s="473"/>
      <c r="BF87" s="473"/>
      <c r="BG87" s="473"/>
      <c r="BH87" s="473"/>
      <c r="BI87" s="473"/>
      <c r="BJ87" s="473"/>
      <c r="BK87" s="473"/>
      <c r="BL87" s="473"/>
      <c r="BM87" s="473"/>
      <c r="BN87" s="473"/>
      <c r="BO87" s="473"/>
      <c r="BP87" s="473"/>
      <c r="BQ87" s="473"/>
      <c r="BR87" s="473"/>
      <c r="BS87" s="473"/>
      <c r="BT87" s="473"/>
      <c r="BU87" s="473"/>
      <c r="BV87" s="473"/>
      <c r="BW87" s="473"/>
      <c r="BX87" s="473"/>
      <c r="BY87" s="473"/>
      <c r="BZ87" s="473"/>
      <c r="CA87" s="473"/>
      <c r="CB87" s="473"/>
      <c r="CC87" s="473"/>
      <c r="CD87" s="473"/>
      <c r="CE87" s="473"/>
      <c r="CF87" s="473"/>
      <c r="CG87" s="473"/>
      <c r="CH87" s="473"/>
      <c r="CI87" s="473"/>
      <c r="CJ87" s="473"/>
      <c r="CK87" s="473"/>
      <c r="CL87" s="473"/>
      <c r="CM87" s="473"/>
      <c r="CN87" s="473"/>
      <c r="CO87" s="473"/>
      <c r="CP87" s="473"/>
      <c r="CQ87" s="473"/>
      <c r="CR87" s="473"/>
      <c r="CS87" s="473"/>
      <c r="CT87" s="473"/>
      <c r="CU87" s="473"/>
      <c r="CV87" s="473"/>
      <c r="CW87" s="473"/>
      <c r="CX87" s="473"/>
      <c r="CY87" s="473"/>
      <c r="CZ87" s="473"/>
      <c r="DA87" s="473"/>
      <c r="DB87" s="473"/>
      <c r="DC87" s="473"/>
      <c r="DD87" s="473"/>
      <c r="DE87" s="473"/>
      <c r="DF87" s="473"/>
      <c r="DG87" s="473"/>
      <c r="DH87" s="473"/>
      <c r="DI87" s="473"/>
      <c r="DJ87" s="473"/>
      <c r="DK87" s="473"/>
      <c r="DL87" s="473"/>
      <c r="DM87" s="473"/>
      <c r="DN87" s="473"/>
      <c r="DO87" s="473"/>
      <c r="DP87" s="473"/>
      <c r="DQ87" s="473"/>
      <c r="DR87" s="473"/>
      <c r="DS87" s="473"/>
      <c r="DT87" s="473"/>
      <c r="DU87" s="473"/>
      <c r="DV87" s="473"/>
      <c r="DW87" s="473"/>
      <c r="DX87" s="473"/>
      <c r="DY87" s="473"/>
      <c r="DZ87" s="473"/>
      <c r="EA87" s="473"/>
      <c r="EB87" s="473"/>
      <c r="EC87" s="473"/>
      <c r="ED87" s="473"/>
      <c r="EE87" s="473"/>
      <c r="EF87" s="473"/>
      <c r="EG87" s="473"/>
      <c r="EH87" s="473"/>
      <c r="EI87" s="473"/>
      <c r="EJ87" s="473"/>
      <c r="EK87" s="473"/>
      <c r="EL87" s="473"/>
      <c r="EM87" s="473"/>
      <c r="EN87" s="473"/>
      <c r="EO87" s="473"/>
      <c r="EP87" s="473"/>
      <c r="EQ87" s="473"/>
      <c r="ER87" s="473"/>
      <c r="ES87" s="473"/>
      <c r="ET87" s="473"/>
      <c r="EU87" s="473"/>
      <c r="EV87" s="473"/>
      <c r="EW87" s="473"/>
      <c r="EX87" s="473"/>
      <c r="EY87" s="473"/>
      <c r="EZ87" s="473"/>
      <c r="FA87" s="473"/>
      <c r="FB87" s="473"/>
      <c r="FC87" s="473"/>
      <c r="FD87" s="473"/>
      <c r="FE87" s="473"/>
      <c r="FF87" s="473"/>
      <c r="FG87" s="473"/>
      <c r="FH87" s="473"/>
      <c r="FI87" s="473"/>
      <c r="FJ87" s="473"/>
      <c r="FK87" s="473"/>
      <c r="FL87" s="473"/>
      <c r="FM87" s="473"/>
      <c r="FN87" s="473"/>
      <c r="FO87" s="473"/>
      <c r="FP87" s="473"/>
      <c r="FQ87" s="473"/>
      <c r="FR87" s="473"/>
      <c r="FS87" s="473"/>
      <c r="FT87" s="473"/>
      <c r="FU87" s="473"/>
      <c r="FV87" s="473"/>
      <c r="FW87" s="473"/>
      <c r="FX87" s="473"/>
      <c r="FY87" s="473"/>
      <c r="FZ87" s="473"/>
      <c r="GA87" s="473"/>
      <c r="GB87" s="473"/>
      <c r="GC87" s="473"/>
      <c r="GD87" s="473"/>
      <c r="GE87" s="473"/>
      <c r="GF87" s="473"/>
      <c r="GG87" s="473"/>
      <c r="GH87" s="473"/>
      <c r="GI87" s="473"/>
      <c r="GJ87" s="473"/>
      <c r="GK87" s="473"/>
      <c r="GL87" s="473"/>
      <c r="GM87" s="473"/>
      <c r="GN87" s="473"/>
      <c r="GO87" s="473"/>
      <c r="GP87" s="473"/>
      <c r="GQ87" s="473"/>
      <c r="GR87" s="473"/>
      <c r="GS87" s="473"/>
      <c r="GT87" s="473"/>
      <c r="GU87" s="473"/>
      <c r="GV87" s="473"/>
      <c r="GW87" s="473"/>
      <c r="GX87" s="473"/>
      <c r="GY87" s="473"/>
      <c r="GZ87" s="473"/>
      <c r="HA87" s="473"/>
      <c r="HB87" s="473"/>
      <c r="HC87" s="473"/>
      <c r="HD87" s="473"/>
      <c r="HE87" s="473"/>
      <c r="HF87" s="473"/>
      <c r="HG87" s="473"/>
      <c r="HH87" s="473"/>
      <c r="HI87" s="473"/>
      <c r="HJ87" s="473"/>
      <c r="HK87" s="473"/>
      <c r="HL87" s="473"/>
      <c r="HM87" s="473"/>
      <c r="HN87" s="473"/>
      <c r="HO87" s="473"/>
      <c r="HP87" s="473"/>
      <c r="HQ87" s="473"/>
      <c r="HR87" s="473"/>
      <c r="HS87" s="473"/>
      <c r="HT87" s="473"/>
      <c r="HU87" s="473"/>
      <c r="HV87" s="473"/>
      <c r="HW87" s="473"/>
      <c r="HX87" s="473"/>
      <c r="HY87" s="473"/>
      <c r="HZ87" s="473"/>
      <c r="IA87" s="473"/>
      <c r="IB87" s="473"/>
      <c r="IC87" s="473"/>
      <c r="ID87" s="473"/>
      <c r="IE87" s="473"/>
      <c r="IF87" s="473"/>
      <c r="IG87" s="473"/>
      <c r="IH87" s="473"/>
      <c r="II87" s="473"/>
      <c r="IJ87" s="473"/>
      <c r="IK87" s="473"/>
      <c r="IL87" s="473"/>
      <c r="IM87" s="473"/>
      <c r="IN87" s="473"/>
      <c r="IO87" s="473"/>
      <c r="IP87" s="473"/>
      <c r="IQ87" s="473"/>
      <c r="IR87" s="473"/>
      <c r="IS87" s="473"/>
      <c r="IT87" s="473"/>
      <c r="IU87" s="473"/>
      <c r="IV87" s="473"/>
      <c r="IW87" s="473"/>
      <c r="IX87" s="473"/>
      <c r="IY87" s="473"/>
      <c r="IZ87" s="473"/>
      <c r="JA87" s="473"/>
      <c r="JB87" s="473"/>
      <c r="JC87" s="473"/>
      <c r="JD87" s="473"/>
      <c r="JE87" s="473"/>
      <c r="JF87" s="473"/>
      <c r="JG87" s="473"/>
      <c r="JH87" s="473"/>
      <c r="JI87" s="473"/>
      <c r="JJ87" s="473"/>
      <c r="JK87" s="473"/>
      <c r="JL87" s="473"/>
      <c r="JM87" s="473"/>
      <c r="JN87" s="473"/>
      <c r="JO87" s="473"/>
      <c r="JP87" s="473"/>
      <c r="JQ87" s="473"/>
      <c r="JR87" s="473"/>
      <c r="JS87" s="473"/>
      <c r="JT87" s="473"/>
      <c r="JU87" s="473"/>
      <c r="JV87" s="473"/>
      <c r="JW87" s="473"/>
      <c r="JX87" s="473"/>
      <c r="JY87" s="473"/>
      <c r="JZ87" s="473"/>
      <c r="KA87" s="473"/>
      <c r="KB87" s="473"/>
      <c r="KC87" s="473"/>
      <c r="KD87" s="473"/>
      <c r="KE87" s="473"/>
      <c r="KF87" s="473"/>
      <c r="KG87" s="473"/>
      <c r="KH87" s="473"/>
      <c r="KI87" s="473"/>
      <c r="KJ87" s="473"/>
      <c r="KK87" s="473"/>
      <c r="KL87" s="473"/>
      <c r="KM87" s="473"/>
      <c r="KN87" s="473"/>
      <c r="KO87" s="473"/>
      <c r="KP87" s="473"/>
      <c r="KQ87" s="473"/>
      <c r="KR87" s="473"/>
      <c r="KS87" s="473"/>
      <c r="KT87" s="473"/>
      <c r="KU87" s="473"/>
      <c r="KV87" s="473"/>
      <c r="KW87" s="473"/>
      <c r="KX87" s="473"/>
      <c r="KY87" s="473"/>
      <c r="KZ87" s="473"/>
      <c r="LA87" s="473"/>
      <c r="LB87" s="473"/>
      <c r="LC87" s="473"/>
      <c r="LD87" s="473"/>
      <c r="LE87" s="473"/>
      <c r="LF87" s="473"/>
      <c r="LG87" s="473"/>
      <c r="LH87" s="473"/>
      <c r="LI87" s="473"/>
      <c r="LJ87" s="473"/>
      <c r="LK87" s="473"/>
      <c r="LL87" s="473"/>
      <c r="LM87" s="473"/>
      <c r="LN87" s="473"/>
      <c r="LO87" s="473"/>
      <c r="LP87" s="473"/>
      <c r="LQ87" s="473"/>
      <c r="LR87" s="473"/>
      <c r="LS87" s="473"/>
      <c r="LT87" s="473"/>
      <c r="LU87" s="473"/>
      <c r="LV87" s="473"/>
      <c r="LW87" s="473"/>
      <c r="LX87" s="473"/>
      <c r="LY87" s="473"/>
      <c r="LZ87" s="473"/>
      <c r="MA87" s="473"/>
      <c r="MB87" s="473"/>
      <c r="MC87" s="473"/>
      <c r="MD87" s="473"/>
      <c r="ME87" s="473"/>
      <c r="MF87" s="473"/>
      <c r="MG87" s="473"/>
      <c r="MH87" s="473"/>
      <c r="MI87" s="473"/>
      <c r="MJ87" s="473"/>
      <c r="MK87" s="473"/>
      <c r="ML87" s="473"/>
      <c r="MM87" s="473"/>
      <c r="MN87" s="473"/>
      <c r="MO87" s="473"/>
      <c r="MP87" s="473"/>
      <c r="MQ87" s="473"/>
      <c r="MR87" s="473"/>
      <c r="MS87" s="473"/>
      <c r="MT87" s="473"/>
      <c r="MU87" s="473"/>
      <c r="MV87" s="473"/>
      <c r="MW87" s="473"/>
      <c r="MX87" s="473"/>
      <c r="MY87" s="473"/>
      <c r="MZ87" s="473"/>
      <c r="NA87" s="473"/>
      <c r="NB87" s="473"/>
      <c r="NC87" s="473"/>
      <c r="ND87" s="473"/>
      <c r="NE87" s="473"/>
      <c r="NF87" s="473"/>
      <c r="NG87" s="473"/>
      <c r="NH87" s="473"/>
      <c r="NI87" s="473"/>
      <c r="NJ87" s="473"/>
      <c r="NK87" s="473"/>
      <c r="NL87" s="473"/>
      <c r="NM87" s="473"/>
      <c r="NN87" s="473"/>
      <c r="NO87" s="473"/>
      <c r="NP87" s="473"/>
      <c r="NQ87" s="473"/>
      <c r="NR87" s="473"/>
      <c r="NS87" s="473"/>
      <c r="NT87" s="473"/>
      <c r="NU87" s="473"/>
      <c r="NV87" s="473"/>
      <c r="NW87" s="473"/>
      <c r="NX87" s="473"/>
      <c r="NY87" s="473"/>
      <c r="NZ87" s="473"/>
      <c r="OA87" s="473"/>
      <c r="OB87" s="473"/>
      <c r="OC87" s="473"/>
      <c r="OD87" s="473"/>
      <c r="OE87" s="473"/>
      <c r="OF87" s="473"/>
      <c r="OG87" s="473"/>
      <c r="OH87" s="473"/>
      <c r="OI87" s="473"/>
      <c r="OJ87" s="473"/>
      <c r="OK87" s="473"/>
      <c r="OL87" s="473"/>
      <c r="OM87" s="473"/>
      <c r="ON87" s="473"/>
      <c r="OO87" s="473"/>
      <c r="OP87" s="473"/>
      <c r="OQ87" s="473"/>
      <c r="OR87" s="473"/>
      <c r="OS87" s="473"/>
      <c r="OT87" s="473"/>
      <c r="OU87" s="473"/>
      <c r="OV87" s="473"/>
      <c r="OW87" s="473"/>
      <c r="OX87" s="473"/>
      <c r="OY87" s="473"/>
      <c r="OZ87" s="473"/>
      <c r="PA87" s="473"/>
      <c r="PB87" s="473"/>
      <c r="PC87" s="473"/>
      <c r="PD87" s="473"/>
      <c r="PE87" s="473"/>
      <c r="PF87" s="473"/>
      <c r="PG87" s="473"/>
      <c r="PH87" s="473"/>
      <c r="PI87" s="473"/>
      <c r="PJ87" s="473"/>
      <c r="PK87" s="473"/>
      <c r="PL87" s="473"/>
      <c r="PM87" s="473"/>
      <c r="PN87" s="473"/>
      <c r="PO87" s="473"/>
      <c r="PP87" s="473"/>
      <c r="PQ87" s="473"/>
      <c r="PR87" s="473"/>
      <c r="PS87" s="473"/>
      <c r="PT87" s="473"/>
      <c r="PU87" s="473"/>
      <c r="PV87" s="473"/>
      <c r="PW87" s="473"/>
      <c r="PX87" s="473"/>
      <c r="PY87" s="473"/>
      <c r="PZ87" s="473"/>
      <c r="QA87" s="473"/>
      <c r="QB87" s="473"/>
      <c r="QC87" s="473"/>
      <c r="QD87" s="473"/>
      <c r="QE87" s="473"/>
      <c r="QF87" s="473"/>
      <c r="QG87" s="473"/>
      <c r="QH87" s="473"/>
      <c r="QI87" s="473"/>
      <c r="QJ87" s="473"/>
      <c r="QK87" s="473"/>
      <c r="QL87" s="473"/>
      <c r="QM87" s="473"/>
      <c r="QN87" s="473"/>
      <c r="QO87" s="473"/>
      <c r="QP87" s="473"/>
      <c r="QQ87" s="473"/>
      <c r="QR87" s="473"/>
      <c r="QS87" s="473"/>
      <c r="QT87" s="473"/>
      <c r="QU87" s="473"/>
      <c r="QV87" s="473"/>
      <c r="QW87" s="473"/>
      <c r="QX87" s="473"/>
      <c r="QY87" s="473"/>
      <c r="QZ87" s="473"/>
      <c r="RA87" s="473"/>
      <c r="RB87" s="473"/>
      <c r="RC87" s="473"/>
      <c r="RD87" s="473"/>
      <c r="RE87" s="473"/>
      <c r="RF87" s="473"/>
      <c r="RG87" s="473"/>
      <c r="RH87" s="473"/>
      <c r="RI87" s="473"/>
      <c r="RJ87" s="473"/>
      <c r="RK87" s="473"/>
      <c r="RL87" s="473"/>
      <c r="RM87" s="473"/>
      <c r="RN87" s="473"/>
      <c r="RO87" s="473"/>
      <c r="RP87" s="473"/>
      <c r="RQ87" s="473"/>
      <c r="RR87" s="473"/>
      <c r="RS87" s="473"/>
      <c r="RT87" s="473"/>
      <c r="RU87" s="473"/>
      <c r="RV87" s="473"/>
      <c r="RW87" s="473"/>
      <c r="RX87" s="473"/>
      <c r="RY87" s="473"/>
      <c r="RZ87" s="473"/>
      <c r="SA87" s="473"/>
      <c r="SB87" s="473"/>
      <c r="SC87" s="473"/>
      <c r="SD87" s="473"/>
      <c r="SE87" s="473"/>
      <c r="SF87" s="473"/>
      <c r="SG87" s="473"/>
      <c r="SH87" s="473"/>
      <c r="SI87" s="473"/>
      <c r="SJ87" s="473"/>
      <c r="SK87" s="473"/>
      <c r="SL87" s="473"/>
      <c r="SM87" s="473"/>
      <c r="SN87" s="473"/>
      <c r="SO87" s="473"/>
      <c r="SP87" s="473"/>
      <c r="SQ87" s="473"/>
      <c r="SR87" s="473"/>
    </row>
    <row r="88" spans="1:512" x14ac:dyDescent="0.2">
      <c r="A88" s="373" t="s">
        <v>413</v>
      </c>
      <c r="B88" s="373">
        <v>496</v>
      </c>
      <c r="C88" s="494"/>
      <c r="E88" s="10" t="s">
        <v>391</v>
      </c>
    </row>
    <row r="89" spans="1:512" x14ac:dyDescent="0.2">
      <c r="A89" s="121"/>
      <c r="B89" s="121"/>
      <c r="C89" s="121"/>
    </row>
    <row r="90" spans="1:512" x14ac:dyDescent="0.2">
      <c r="A90" s="121"/>
      <c r="B90" s="121"/>
      <c r="C90" s="121"/>
    </row>
    <row r="91" spans="1:512" x14ac:dyDescent="0.2">
      <c r="A91" s="121"/>
      <c r="B91" s="121"/>
      <c r="C91" s="121"/>
    </row>
    <row r="92" spans="1:512" x14ac:dyDescent="0.2">
      <c r="A92" s="121"/>
      <c r="B92" s="121"/>
      <c r="C92" s="121"/>
    </row>
    <row r="93" spans="1:512" x14ac:dyDescent="0.2">
      <c r="A93" s="121"/>
      <c r="B93" s="121"/>
      <c r="C93" s="121"/>
    </row>
    <row r="94" spans="1:512" x14ac:dyDescent="0.2">
      <c r="A94" s="121"/>
      <c r="B94" s="121"/>
      <c r="C94" s="121"/>
    </row>
    <row r="95" spans="1:512" x14ac:dyDescent="0.2">
      <c r="A95" s="121"/>
      <c r="B95" s="121"/>
      <c r="C95" s="121"/>
    </row>
    <row r="96" spans="1:512" x14ac:dyDescent="0.2">
      <c r="A96" s="121"/>
      <c r="B96" s="121"/>
      <c r="C96" s="121"/>
    </row>
    <row r="97" spans="1:3" x14ac:dyDescent="0.2">
      <c r="A97" s="121"/>
      <c r="B97" s="121"/>
      <c r="C97" s="121"/>
    </row>
    <row r="98" spans="1:3" x14ac:dyDescent="0.2">
      <c r="A98" s="121"/>
      <c r="B98" s="121"/>
      <c r="C98" s="121"/>
    </row>
    <row r="99" spans="1:3" x14ac:dyDescent="0.2">
      <c r="A99" s="121"/>
      <c r="B99" s="121"/>
      <c r="C99" s="121"/>
    </row>
    <row r="100" spans="1:3" x14ac:dyDescent="0.2">
      <c r="A100" s="121"/>
      <c r="B100" s="121"/>
      <c r="C100" s="121"/>
    </row>
    <row r="101" spans="1:3" x14ac:dyDescent="0.2">
      <c r="A101" s="121"/>
      <c r="B101" s="121"/>
      <c r="C101" s="121"/>
    </row>
    <row r="102" spans="1:3" x14ac:dyDescent="0.2">
      <c r="A102" s="121"/>
      <c r="B102" s="121"/>
      <c r="C102" s="121"/>
    </row>
    <row r="103" spans="1:3" x14ac:dyDescent="0.2">
      <c r="A103" s="121"/>
      <c r="B103" s="121"/>
      <c r="C103" s="121"/>
    </row>
    <row r="104" spans="1:3" x14ac:dyDescent="0.2">
      <c r="A104" s="121"/>
      <c r="B104" s="121"/>
      <c r="C104" s="121"/>
    </row>
    <row r="105" spans="1:3" x14ac:dyDescent="0.2">
      <c r="A105" s="121"/>
      <c r="B105" s="121"/>
      <c r="C105" s="121"/>
    </row>
    <row r="106" spans="1:3" x14ac:dyDescent="0.2">
      <c r="A106" s="121"/>
      <c r="B106" s="121"/>
      <c r="C106" s="121"/>
    </row>
    <row r="107" spans="1:3" x14ac:dyDescent="0.2">
      <c r="A107" s="121"/>
      <c r="B107" s="121"/>
      <c r="C107" s="121"/>
    </row>
    <row r="108" spans="1:3" x14ac:dyDescent="0.2">
      <c r="A108" s="121"/>
      <c r="B108" s="121"/>
      <c r="C108" s="121"/>
    </row>
    <row r="109" spans="1:3" x14ac:dyDescent="0.2">
      <c r="A109" s="121"/>
      <c r="B109" s="121"/>
      <c r="C109" s="121"/>
    </row>
    <row r="110" spans="1:3" x14ac:dyDescent="0.2">
      <c r="A110" s="121"/>
      <c r="B110" s="121"/>
      <c r="C110" s="121"/>
    </row>
    <row r="111" spans="1:3" x14ac:dyDescent="0.2">
      <c r="A111" s="121"/>
      <c r="B111" s="121"/>
      <c r="C111" s="121"/>
    </row>
    <row r="112" spans="1:3" x14ac:dyDescent="0.2">
      <c r="A112" s="121"/>
      <c r="B112" s="121"/>
      <c r="C112" s="121"/>
    </row>
    <row r="113" spans="1:3" x14ac:dyDescent="0.2">
      <c r="A113" s="121"/>
      <c r="B113" s="121"/>
      <c r="C113" s="121"/>
    </row>
    <row r="114" spans="1:3" x14ac:dyDescent="0.2">
      <c r="A114" s="121"/>
      <c r="B114" s="121"/>
      <c r="C114" s="121"/>
    </row>
    <row r="115" spans="1:3" x14ac:dyDescent="0.2">
      <c r="A115" s="121"/>
      <c r="B115" s="121"/>
      <c r="C115" s="121"/>
    </row>
    <row r="116" spans="1:3" x14ac:dyDescent="0.2">
      <c r="A116" s="121"/>
      <c r="B116" s="121"/>
      <c r="C116" s="121"/>
    </row>
    <row r="117" spans="1:3" x14ac:dyDescent="0.2">
      <c r="A117" s="121"/>
      <c r="B117" s="121"/>
      <c r="C117" s="121"/>
    </row>
    <row r="118" spans="1:3" x14ac:dyDescent="0.2">
      <c r="A118" s="121"/>
      <c r="B118" s="121"/>
      <c r="C118" s="121"/>
    </row>
    <row r="119" spans="1:3" x14ac:dyDescent="0.2">
      <c r="A119" s="121"/>
      <c r="B119" s="121"/>
      <c r="C119" s="121"/>
    </row>
    <row r="120" spans="1:3" x14ac:dyDescent="0.2">
      <c r="A120" s="121"/>
      <c r="B120" s="121"/>
      <c r="C120" s="121"/>
    </row>
    <row r="121" spans="1:3" x14ac:dyDescent="0.2">
      <c r="A121" s="121"/>
      <c r="B121" s="121"/>
      <c r="C121" s="121"/>
    </row>
    <row r="122" spans="1:3" x14ac:dyDescent="0.2">
      <c r="A122" s="121"/>
      <c r="B122" s="121"/>
      <c r="C122" s="121"/>
    </row>
    <row r="123" spans="1:3" x14ac:dyDescent="0.2">
      <c r="A123" s="121"/>
      <c r="B123" s="121"/>
      <c r="C123" s="121"/>
    </row>
    <row r="124" spans="1:3" x14ac:dyDescent="0.2">
      <c r="A124" s="121"/>
      <c r="B124" s="121"/>
      <c r="C124" s="121"/>
    </row>
    <row r="125" spans="1:3" x14ac:dyDescent="0.2">
      <c r="A125" s="121"/>
      <c r="B125" s="121"/>
      <c r="C125" s="121"/>
    </row>
    <row r="126" spans="1:3" x14ac:dyDescent="0.2">
      <c r="A126" s="121"/>
      <c r="B126" s="121"/>
      <c r="C126" s="121"/>
    </row>
    <row r="127" spans="1:3" x14ac:dyDescent="0.2">
      <c r="A127" s="121"/>
      <c r="B127" s="121"/>
      <c r="C127" s="121"/>
    </row>
    <row r="128" spans="1:3" x14ac:dyDescent="0.2">
      <c r="A128" s="121"/>
      <c r="B128" s="121"/>
      <c r="C128" s="121"/>
    </row>
    <row r="129" spans="1:3" x14ac:dyDescent="0.2">
      <c r="A129" s="121"/>
      <c r="B129" s="121"/>
      <c r="C129" s="121"/>
    </row>
    <row r="130" spans="1:3" x14ac:dyDescent="0.2">
      <c r="A130" s="121"/>
      <c r="B130" s="121"/>
      <c r="C130" s="121"/>
    </row>
    <row r="131" spans="1:3" x14ac:dyDescent="0.2">
      <c r="A131" s="121"/>
      <c r="B131" s="121"/>
      <c r="C131" s="121"/>
    </row>
    <row r="132" spans="1:3" x14ac:dyDescent="0.2">
      <c r="A132" s="121"/>
      <c r="B132" s="121"/>
      <c r="C132" s="121"/>
    </row>
    <row r="133" spans="1:3" x14ac:dyDescent="0.2">
      <c r="A133" s="121"/>
      <c r="B133" s="121"/>
      <c r="C133" s="121"/>
    </row>
    <row r="134" spans="1:3" x14ac:dyDescent="0.2">
      <c r="A134" s="121"/>
      <c r="B134" s="121"/>
      <c r="C134" s="121"/>
    </row>
    <row r="135" spans="1:3" x14ac:dyDescent="0.2">
      <c r="A135" s="121"/>
      <c r="B135" s="121"/>
      <c r="C135" s="121"/>
    </row>
    <row r="136" spans="1:3" x14ac:dyDescent="0.2">
      <c r="A136" s="121"/>
      <c r="B136" s="121"/>
      <c r="C136" s="121"/>
    </row>
    <row r="137" spans="1:3" x14ac:dyDescent="0.2">
      <c r="A137" s="121"/>
      <c r="B137" s="121"/>
      <c r="C137" s="121"/>
    </row>
    <row r="138" spans="1:3" x14ac:dyDescent="0.2">
      <c r="A138" s="121"/>
      <c r="B138" s="121"/>
      <c r="C138" s="121"/>
    </row>
    <row r="139" spans="1:3" x14ac:dyDescent="0.2">
      <c r="A139" s="121"/>
      <c r="B139" s="121"/>
      <c r="C139" s="121"/>
    </row>
    <row r="140" spans="1:3" x14ac:dyDescent="0.2">
      <c r="A140" s="121"/>
      <c r="B140" s="121"/>
      <c r="C140" s="121"/>
    </row>
    <row r="141" spans="1:3" x14ac:dyDescent="0.2">
      <c r="A141" s="121"/>
      <c r="B141" s="121"/>
      <c r="C141" s="121"/>
    </row>
    <row r="142" spans="1:3" x14ac:dyDescent="0.2">
      <c r="A142" s="121"/>
      <c r="B142" s="121"/>
      <c r="C142" s="121"/>
    </row>
    <row r="143" spans="1:3" x14ac:dyDescent="0.2">
      <c r="A143" s="121"/>
      <c r="B143" s="121"/>
      <c r="C143" s="121"/>
    </row>
    <row r="144" spans="1:3" x14ac:dyDescent="0.2">
      <c r="A144" s="121"/>
      <c r="B144" s="121"/>
      <c r="C144" s="121"/>
    </row>
    <row r="145" spans="1:3" x14ac:dyDescent="0.2">
      <c r="A145" s="121"/>
      <c r="B145" s="121"/>
      <c r="C145" s="121"/>
    </row>
    <row r="146" spans="1:3" x14ac:dyDescent="0.2">
      <c r="A146" s="121"/>
      <c r="B146" s="121"/>
      <c r="C146" s="121"/>
    </row>
    <row r="147" spans="1:3" x14ac:dyDescent="0.2">
      <c r="A147" s="121"/>
      <c r="B147" s="121"/>
      <c r="C147" s="121"/>
    </row>
    <row r="148" spans="1:3" x14ac:dyDescent="0.2">
      <c r="A148" s="121"/>
      <c r="B148" s="121"/>
      <c r="C148" s="121"/>
    </row>
    <row r="149" spans="1:3" x14ac:dyDescent="0.2">
      <c r="A149" s="121"/>
      <c r="B149" s="121"/>
      <c r="C149" s="121"/>
    </row>
    <row r="150" spans="1:3" x14ac:dyDescent="0.2">
      <c r="A150" s="121"/>
      <c r="B150" s="121"/>
      <c r="C150" s="121"/>
    </row>
    <row r="151" spans="1:3" x14ac:dyDescent="0.2">
      <c r="A151" s="121"/>
      <c r="B151" s="121"/>
      <c r="C151" s="121"/>
    </row>
    <row r="152" spans="1:3" x14ac:dyDescent="0.2">
      <c r="A152" s="121"/>
      <c r="B152" s="121"/>
      <c r="C152" s="121"/>
    </row>
    <row r="153" spans="1:3" x14ac:dyDescent="0.2">
      <c r="A153" s="121"/>
      <c r="B153" s="121"/>
      <c r="C153" s="121"/>
    </row>
    <row r="154" spans="1:3" x14ac:dyDescent="0.2">
      <c r="A154" s="121"/>
      <c r="B154" s="121"/>
      <c r="C154" s="121"/>
    </row>
    <row r="155" spans="1:3" x14ac:dyDescent="0.2">
      <c r="A155" s="121"/>
      <c r="B155" s="121"/>
      <c r="C155" s="121"/>
    </row>
    <row r="156" spans="1:3" x14ac:dyDescent="0.2">
      <c r="A156" s="121"/>
      <c r="B156" s="121"/>
      <c r="C156" s="121"/>
    </row>
    <row r="157" spans="1:3" x14ac:dyDescent="0.2">
      <c r="A157" s="121"/>
      <c r="B157" s="121"/>
      <c r="C157" s="121"/>
    </row>
    <row r="158" spans="1:3" x14ac:dyDescent="0.2">
      <c r="A158" s="121"/>
      <c r="B158" s="121"/>
      <c r="C158" s="121"/>
    </row>
    <row r="159" spans="1:3" x14ac:dyDescent="0.2">
      <c r="A159" s="121"/>
      <c r="B159" s="121"/>
      <c r="C159" s="121"/>
    </row>
    <row r="160" spans="1:3" x14ac:dyDescent="0.2">
      <c r="A160" s="121"/>
      <c r="B160" s="121"/>
      <c r="C160" s="121"/>
    </row>
    <row r="161" spans="1:3" x14ac:dyDescent="0.2">
      <c r="A161" s="121"/>
      <c r="B161" s="121"/>
      <c r="C161" s="121"/>
    </row>
    <row r="162" spans="1:3" x14ac:dyDescent="0.2">
      <c r="A162" s="121"/>
      <c r="B162" s="121"/>
      <c r="C162" s="121"/>
    </row>
    <row r="163" spans="1:3" x14ac:dyDescent="0.2">
      <c r="A163" s="121"/>
      <c r="B163" s="121"/>
      <c r="C163" s="121"/>
    </row>
    <row r="164" spans="1:3" x14ac:dyDescent="0.2">
      <c r="A164" s="121"/>
      <c r="B164" s="121"/>
      <c r="C164" s="121"/>
    </row>
    <row r="165" spans="1:3" x14ac:dyDescent="0.2">
      <c r="A165" s="121"/>
      <c r="B165" s="121"/>
      <c r="C165" s="121"/>
    </row>
    <row r="166" spans="1:3" x14ac:dyDescent="0.2">
      <c r="A166" s="121"/>
      <c r="B166" s="121"/>
      <c r="C166" s="121"/>
    </row>
    <row r="167" spans="1:3" x14ac:dyDescent="0.2">
      <c r="A167" s="121"/>
      <c r="B167" s="121"/>
      <c r="C167" s="121"/>
    </row>
    <row r="168" spans="1:3" x14ac:dyDescent="0.2">
      <c r="A168" s="121"/>
      <c r="B168" s="121"/>
      <c r="C168" s="121"/>
    </row>
    <row r="169" spans="1:3" x14ac:dyDescent="0.2">
      <c r="A169" s="121"/>
      <c r="B169" s="121"/>
      <c r="C169" s="121"/>
    </row>
    <row r="170" spans="1:3" x14ac:dyDescent="0.2">
      <c r="A170" s="121"/>
      <c r="B170" s="121"/>
      <c r="C170" s="121"/>
    </row>
    <row r="171" spans="1:3" x14ac:dyDescent="0.2">
      <c r="A171" s="121"/>
      <c r="B171" s="121"/>
      <c r="C171" s="121"/>
    </row>
    <row r="172" spans="1:3" x14ac:dyDescent="0.2">
      <c r="A172" s="121"/>
      <c r="B172" s="121"/>
      <c r="C172" s="121"/>
    </row>
    <row r="173" spans="1:3" x14ac:dyDescent="0.2">
      <c r="A173" s="121"/>
      <c r="B173" s="121"/>
      <c r="C173" s="121"/>
    </row>
    <row r="174" spans="1:3" x14ac:dyDescent="0.2">
      <c r="A174" s="121"/>
      <c r="B174" s="121"/>
      <c r="C174" s="121"/>
    </row>
    <row r="175" spans="1:3" x14ac:dyDescent="0.2">
      <c r="A175" s="121"/>
      <c r="B175" s="121"/>
      <c r="C175" s="121"/>
    </row>
    <row r="176" spans="1:3" x14ac:dyDescent="0.2">
      <c r="A176" s="121"/>
      <c r="B176" s="121"/>
      <c r="C176" s="121"/>
    </row>
    <row r="177" spans="1:3" x14ac:dyDescent="0.2">
      <c r="A177" s="121"/>
      <c r="B177" s="121"/>
      <c r="C177" s="121"/>
    </row>
    <row r="178" spans="1:3" x14ac:dyDescent="0.2">
      <c r="A178" s="121"/>
      <c r="B178" s="121"/>
      <c r="C178" s="121"/>
    </row>
    <row r="179" spans="1:3" x14ac:dyDescent="0.2">
      <c r="A179" s="121"/>
      <c r="B179" s="121"/>
      <c r="C179" s="121"/>
    </row>
    <row r="180" spans="1:3" x14ac:dyDescent="0.2">
      <c r="A180" s="121"/>
      <c r="B180" s="121"/>
      <c r="C180" s="121"/>
    </row>
    <row r="181" spans="1:3" x14ac:dyDescent="0.2">
      <c r="A181" s="121"/>
      <c r="B181" s="121"/>
      <c r="C181" s="121"/>
    </row>
    <row r="182" spans="1:3" x14ac:dyDescent="0.2">
      <c r="A182" s="121"/>
      <c r="B182" s="121"/>
      <c r="C182" s="121"/>
    </row>
    <row r="183" spans="1:3" x14ac:dyDescent="0.2">
      <c r="A183" s="121"/>
      <c r="B183" s="121"/>
      <c r="C183" s="121"/>
    </row>
    <row r="184" spans="1:3" x14ac:dyDescent="0.2">
      <c r="A184" s="121"/>
      <c r="B184" s="121"/>
      <c r="C184" s="121"/>
    </row>
    <row r="185" spans="1:3" x14ac:dyDescent="0.2">
      <c r="A185" s="121"/>
      <c r="B185" s="121"/>
      <c r="C185" s="121"/>
    </row>
    <row r="186" spans="1:3" x14ac:dyDescent="0.2">
      <c r="A186" s="121"/>
      <c r="B186" s="121"/>
      <c r="C186" s="121"/>
    </row>
    <row r="187" spans="1:3" x14ac:dyDescent="0.2">
      <c r="A187" s="121"/>
      <c r="B187" s="121"/>
      <c r="C187" s="121"/>
    </row>
    <row r="188" spans="1:3" x14ac:dyDescent="0.2">
      <c r="A188" s="121"/>
      <c r="B188" s="121"/>
      <c r="C188" s="121"/>
    </row>
    <row r="189" spans="1:3" x14ac:dyDescent="0.2">
      <c r="A189" s="121"/>
      <c r="B189" s="121"/>
      <c r="C189" s="121"/>
    </row>
    <row r="190" spans="1:3" x14ac:dyDescent="0.2">
      <c r="A190" s="121"/>
      <c r="B190" s="121"/>
      <c r="C190" s="121"/>
    </row>
    <row r="191" spans="1:3" x14ac:dyDescent="0.2">
      <c r="A191" s="121"/>
      <c r="B191" s="121"/>
      <c r="C191" s="121"/>
    </row>
  </sheetData>
  <mergeCells count="41">
    <mergeCell ref="A1:C1"/>
    <mergeCell ref="B5:C5"/>
    <mergeCell ref="B6:C6"/>
    <mergeCell ref="B7:C7"/>
    <mergeCell ref="B8:C8"/>
    <mergeCell ref="A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0:C30"/>
    <mergeCell ref="B31:C31"/>
    <mergeCell ref="B33:C33"/>
    <mergeCell ref="B35:C35"/>
    <mergeCell ref="B36:C36"/>
    <mergeCell ref="B37:C37"/>
    <mergeCell ref="B38:C38"/>
    <mergeCell ref="B46:C46"/>
    <mergeCell ref="B47:C47"/>
    <mergeCell ref="B48:C48"/>
    <mergeCell ref="B49:C49"/>
    <mergeCell ref="B50:C50"/>
    <mergeCell ref="B51:C51"/>
    <mergeCell ref="B52:C52"/>
    <mergeCell ref="B53:C53"/>
    <mergeCell ref="B73:C73"/>
    <mergeCell ref="A54:C54"/>
    <mergeCell ref="B62:C62"/>
    <mergeCell ref="B63:C63"/>
    <mergeCell ref="B64:C64"/>
    <mergeCell ref="B65:C65"/>
  </mergeCells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91"/>
  <sheetViews>
    <sheetView zoomScale="110" zoomScaleNormal="110" workbookViewId="0">
      <selection activeCell="BD8" sqref="BD8"/>
    </sheetView>
  </sheetViews>
  <sheetFormatPr baseColWidth="10" defaultColWidth="10.7109375" defaultRowHeight="12.75" x14ac:dyDescent="0.2"/>
  <cols>
    <col min="1" max="1" width="49.140625" customWidth="1"/>
    <col min="2" max="2" width="32.28515625" customWidth="1"/>
    <col min="3" max="3" width="14" customWidth="1"/>
  </cols>
  <sheetData>
    <row r="1" spans="1:56" ht="18" x14ac:dyDescent="0.2">
      <c r="A1" s="670" t="str">
        <f>"Geräteausleihe "&amp;YEAR(DATE(2024,1,1))</f>
        <v>Geräteausleihe 2024</v>
      </c>
      <c r="B1" s="670"/>
      <c r="C1" s="670"/>
    </row>
    <row r="2" spans="1:56" ht="15.75" x14ac:dyDescent="0.25">
      <c r="A2" s="17" t="s">
        <v>64</v>
      </c>
      <c r="B2" s="128"/>
      <c r="C2" s="129"/>
    </row>
    <row r="3" spans="1:56" ht="15.75" x14ac:dyDescent="0.25">
      <c r="A3" s="20" t="s">
        <v>65</v>
      </c>
      <c r="B3" s="10"/>
      <c r="C3" s="130"/>
    </row>
    <row r="4" spans="1:56" ht="15.75" x14ac:dyDescent="0.25">
      <c r="A4" s="20" t="s">
        <v>366</v>
      </c>
      <c r="B4" s="177"/>
      <c r="C4" s="177"/>
    </row>
    <row r="5" spans="1:56" ht="15.75" x14ac:dyDescent="0.25">
      <c r="A5" s="20" t="s">
        <v>66</v>
      </c>
      <c r="B5" s="654">
        <v>44872</v>
      </c>
      <c r="C5" s="654"/>
    </row>
    <row r="6" spans="1:56" s="525" customFormat="1" ht="15.75" x14ac:dyDescent="0.25">
      <c r="A6" s="605"/>
      <c r="B6" s="766"/>
      <c r="C6" s="766"/>
    </row>
    <row r="7" spans="1:56" s="541" customFormat="1" x14ac:dyDescent="0.2">
      <c r="A7" s="606" t="s">
        <v>1</v>
      </c>
      <c r="B7" s="767" t="s">
        <v>67</v>
      </c>
      <c r="C7" s="767"/>
      <c r="D7" s="541" t="s">
        <v>835</v>
      </c>
      <c r="E7" s="541" t="s">
        <v>836</v>
      </c>
      <c r="F7" s="541" t="s">
        <v>837</v>
      </c>
      <c r="G7" s="541" t="s">
        <v>838</v>
      </c>
      <c r="H7" s="541" t="s">
        <v>839</v>
      </c>
      <c r="I7" s="541" t="s">
        <v>840</v>
      </c>
      <c r="J7" s="541" t="s">
        <v>841</v>
      </c>
      <c r="K7" s="541" t="s">
        <v>842</v>
      </c>
      <c r="L7" s="541" t="s">
        <v>843</v>
      </c>
      <c r="M7" s="541" t="s">
        <v>844</v>
      </c>
      <c r="N7" s="541" t="s">
        <v>845</v>
      </c>
      <c r="O7" s="541" t="s">
        <v>846</v>
      </c>
      <c r="P7" s="541" t="s">
        <v>847</v>
      </c>
      <c r="Q7" s="541" t="s">
        <v>848</v>
      </c>
      <c r="R7" s="541" t="s">
        <v>849</v>
      </c>
      <c r="S7" s="541" t="s">
        <v>850</v>
      </c>
      <c r="T7" s="541" t="s">
        <v>851</v>
      </c>
      <c r="U7" s="541" t="s">
        <v>852</v>
      </c>
      <c r="V7" s="541" t="s">
        <v>853</v>
      </c>
      <c r="W7" s="541" t="s">
        <v>854</v>
      </c>
      <c r="X7" s="541" t="s">
        <v>855</v>
      </c>
      <c r="Y7" s="541" t="s">
        <v>856</v>
      </c>
      <c r="Z7" s="541" t="s">
        <v>857</v>
      </c>
      <c r="AA7" s="541" t="s">
        <v>858</v>
      </c>
      <c r="AB7" s="541" t="s">
        <v>859</v>
      </c>
      <c r="AC7" s="541" t="s">
        <v>860</v>
      </c>
      <c r="AD7" s="541" t="s">
        <v>861</v>
      </c>
      <c r="AE7" s="541" t="s">
        <v>862</v>
      </c>
      <c r="AF7" s="541" t="s">
        <v>863</v>
      </c>
      <c r="AG7" s="541" t="s">
        <v>864</v>
      </c>
      <c r="AH7" s="541" t="s">
        <v>865</v>
      </c>
      <c r="AI7" s="541" t="s">
        <v>866</v>
      </c>
      <c r="AJ7" s="541" t="s">
        <v>867</v>
      </c>
      <c r="AK7" s="541" t="s">
        <v>868</v>
      </c>
      <c r="AL7" s="541" t="s">
        <v>869</v>
      </c>
      <c r="AM7" s="541" t="s">
        <v>870</v>
      </c>
      <c r="AN7" s="541" t="s">
        <v>871</v>
      </c>
      <c r="AO7" s="541" t="s">
        <v>872</v>
      </c>
      <c r="AP7" s="541" t="s">
        <v>873</v>
      </c>
      <c r="AQ7" s="541" t="s">
        <v>874</v>
      </c>
      <c r="AR7" s="541" t="s">
        <v>875</v>
      </c>
      <c r="AS7" s="541" t="s">
        <v>876</v>
      </c>
      <c r="AT7" s="541" t="s">
        <v>877</v>
      </c>
      <c r="AU7" s="541" t="s">
        <v>878</v>
      </c>
      <c r="AV7" s="541" t="s">
        <v>879</v>
      </c>
      <c r="AW7" s="541" t="s">
        <v>880</v>
      </c>
      <c r="AX7" s="541" t="s">
        <v>881</v>
      </c>
      <c r="AY7" s="541" t="s">
        <v>882</v>
      </c>
      <c r="AZ7" s="541" t="s">
        <v>883</v>
      </c>
      <c r="BA7" s="541" t="s">
        <v>884</v>
      </c>
      <c r="BB7" s="541" t="s">
        <v>885</v>
      </c>
      <c r="BC7" s="541" t="s">
        <v>886</v>
      </c>
      <c r="BD7" s="541" t="s">
        <v>887</v>
      </c>
    </row>
    <row r="8" spans="1:56" s="547" customFormat="1" x14ac:dyDescent="0.2">
      <c r="A8" s="607"/>
      <c r="B8" s="768"/>
      <c r="C8" s="768"/>
      <c r="D8" s="547" t="s">
        <v>888</v>
      </c>
      <c r="E8" s="547" t="s">
        <v>889</v>
      </c>
      <c r="F8" s="547" t="s">
        <v>890</v>
      </c>
      <c r="G8" s="547" t="s">
        <v>891</v>
      </c>
      <c r="H8" s="547" t="s">
        <v>892</v>
      </c>
      <c r="I8" s="547" t="s">
        <v>893</v>
      </c>
      <c r="J8" s="547" t="s">
        <v>894</v>
      </c>
      <c r="K8" s="547" t="s">
        <v>895</v>
      </c>
      <c r="L8" s="547" t="s">
        <v>896</v>
      </c>
      <c r="M8" s="547" t="s">
        <v>897</v>
      </c>
      <c r="N8" s="547" t="s">
        <v>898</v>
      </c>
      <c r="O8" s="547" t="s">
        <v>899</v>
      </c>
      <c r="P8" s="547" t="s">
        <v>900</v>
      </c>
      <c r="Q8" s="547" t="s">
        <v>901</v>
      </c>
      <c r="R8" s="547" t="s">
        <v>902</v>
      </c>
      <c r="S8" s="547" t="s">
        <v>903</v>
      </c>
      <c r="T8" s="547" t="s">
        <v>904</v>
      </c>
      <c r="U8" s="547" t="s">
        <v>905</v>
      </c>
      <c r="V8" s="547" t="s">
        <v>906</v>
      </c>
      <c r="W8" s="547" t="s">
        <v>907</v>
      </c>
      <c r="X8" s="547" t="s">
        <v>908</v>
      </c>
      <c r="Y8" s="547" t="s">
        <v>909</v>
      </c>
      <c r="Z8" s="547" t="s">
        <v>910</v>
      </c>
      <c r="AA8" s="547" t="s">
        <v>911</v>
      </c>
      <c r="AB8" s="547" t="s">
        <v>912</v>
      </c>
      <c r="AC8" s="547" t="s">
        <v>913</v>
      </c>
      <c r="AD8" s="547" t="s">
        <v>914</v>
      </c>
      <c r="AE8" s="547" t="s">
        <v>915</v>
      </c>
      <c r="AF8" s="547" t="s">
        <v>916</v>
      </c>
      <c r="AG8" s="547" t="s">
        <v>917</v>
      </c>
      <c r="AH8" s="547" t="s">
        <v>918</v>
      </c>
      <c r="AI8" s="547" t="s">
        <v>919</v>
      </c>
      <c r="AJ8" s="547" t="s">
        <v>920</v>
      </c>
      <c r="AK8" s="547" t="s">
        <v>921</v>
      </c>
      <c r="AL8" s="547" t="s">
        <v>922</v>
      </c>
      <c r="AM8" s="547" t="s">
        <v>923</v>
      </c>
      <c r="AN8" s="547" t="s">
        <v>924</v>
      </c>
      <c r="AO8" s="547" t="s">
        <v>925</v>
      </c>
      <c r="AP8" s="547" t="s">
        <v>926</v>
      </c>
      <c r="AQ8" s="547" t="s">
        <v>927</v>
      </c>
      <c r="AR8" s="547" t="s">
        <v>928</v>
      </c>
      <c r="AS8" s="547" t="s">
        <v>929</v>
      </c>
      <c r="AT8" s="547" t="s">
        <v>930</v>
      </c>
      <c r="AU8" s="547" t="s">
        <v>931</v>
      </c>
      <c r="AV8" s="547" t="s">
        <v>932</v>
      </c>
      <c r="AW8" s="547" t="s">
        <v>933</v>
      </c>
      <c r="AX8" s="547" t="s">
        <v>934</v>
      </c>
      <c r="AY8" s="547" t="s">
        <v>935</v>
      </c>
      <c r="AZ8" s="547" t="s">
        <v>936</v>
      </c>
      <c r="BA8" s="547" t="s">
        <v>937</v>
      </c>
      <c r="BB8" s="547" t="s">
        <v>938</v>
      </c>
      <c r="BC8" s="547" t="s">
        <v>939</v>
      </c>
      <c r="BD8" s="547" t="s">
        <v>940</v>
      </c>
    </row>
    <row r="9" spans="1:56" ht="18" x14ac:dyDescent="0.25">
      <c r="A9" s="762" t="s">
        <v>151</v>
      </c>
      <c r="B9" s="762"/>
      <c r="C9" s="762"/>
    </row>
    <row r="10" spans="1:56" x14ac:dyDescent="0.2">
      <c r="A10" s="39" t="s">
        <v>222</v>
      </c>
      <c r="B10" s="754" t="s">
        <v>414</v>
      </c>
      <c r="C10" s="754"/>
    </row>
    <row r="11" spans="1:56" s="525" customFormat="1" x14ac:dyDescent="0.2">
      <c r="A11" s="571" t="s">
        <v>83</v>
      </c>
      <c r="B11" s="759" t="s">
        <v>421</v>
      </c>
      <c r="C11" s="759"/>
    </row>
    <row r="12" spans="1:56" x14ac:dyDescent="0.2">
      <c r="A12" s="430" t="s">
        <v>222</v>
      </c>
      <c r="B12" s="760" t="s">
        <v>422</v>
      </c>
      <c r="C12" s="760"/>
    </row>
    <row r="13" spans="1:56" s="525" customFormat="1" x14ac:dyDescent="0.2">
      <c r="A13" s="571" t="s">
        <v>83</v>
      </c>
      <c r="B13" s="757" t="s">
        <v>428</v>
      </c>
      <c r="C13" s="757"/>
    </row>
    <row r="14" spans="1:56" x14ac:dyDescent="0.2">
      <c r="A14" s="430" t="s">
        <v>377</v>
      </c>
      <c r="B14" s="760" t="s">
        <v>429</v>
      </c>
      <c r="C14" s="760"/>
    </row>
    <row r="15" spans="1:56" s="525" customFormat="1" ht="13.5" customHeight="1" x14ac:dyDescent="0.2">
      <c r="A15" s="571" t="s">
        <v>285</v>
      </c>
      <c r="B15" s="761" t="s">
        <v>434</v>
      </c>
      <c r="C15" s="761"/>
    </row>
    <row r="16" spans="1:56" x14ac:dyDescent="0.2">
      <c r="A16" s="167" t="s">
        <v>176</v>
      </c>
      <c r="B16" s="760" t="s">
        <v>435</v>
      </c>
      <c r="C16" s="760"/>
    </row>
    <row r="17" spans="1:3" s="525" customFormat="1" x14ac:dyDescent="0.2">
      <c r="A17" s="571" t="s">
        <v>336</v>
      </c>
      <c r="B17" s="759" t="s">
        <v>439</v>
      </c>
      <c r="C17" s="759"/>
    </row>
    <row r="18" spans="1:3" x14ac:dyDescent="0.2">
      <c r="A18" s="430" t="s">
        <v>297</v>
      </c>
      <c r="B18" s="758" t="s">
        <v>580</v>
      </c>
      <c r="C18" s="758"/>
    </row>
    <row r="19" spans="1:3" s="525" customFormat="1" x14ac:dyDescent="0.2">
      <c r="A19" s="571" t="s">
        <v>301</v>
      </c>
      <c r="B19" s="757" t="s">
        <v>298</v>
      </c>
      <c r="C19" s="757"/>
    </row>
    <row r="20" spans="1:3" x14ac:dyDescent="0.2">
      <c r="A20" s="167" t="s">
        <v>297</v>
      </c>
      <c r="B20" s="758" t="s">
        <v>442</v>
      </c>
      <c r="C20" s="758"/>
    </row>
    <row r="21" spans="1:3" s="525" customFormat="1" x14ac:dyDescent="0.2">
      <c r="A21" s="277" t="s">
        <v>301</v>
      </c>
      <c r="B21" s="757" t="s">
        <v>341</v>
      </c>
      <c r="C21" s="757"/>
    </row>
    <row r="22" spans="1:3" x14ac:dyDescent="0.2">
      <c r="A22" s="430"/>
      <c r="B22" s="756"/>
      <c r="C22" s="756"/>
    </row>
    <row r="23" spans="1:3" x14ac:dyDescent="0.2">
      <c r="A23" s="39" t="s">
        <v>108</v>
      </c>
      <c r="B23" s="692" t="s">
        <v>109</v>
      </c>
      <c r="C23" s="692"/>
    </row>
    <row r="24" spans="1:3" x14ac:dyDescent="0.2">
      <c r="A24" s="39" t="s">
        <v>108</v>
      </c>
      <c r="B24" s="42" t="s">
        <v>342</v>
      </c>
      <c r="C24" s="67"/>
    </row>
    <row r="25" spans="1:3" x14ac:dyDescent="0.2">
      <c r="A25" s="39" t="s">
        <v>189</v>
      </c>
      <c r="B25" s="42" t="s">
        <v>190</v>
      </c>
      <c r="C25" s="67"/>
    </row>
    <row r="26" spans="1:3" x14ac:dyDescent="0.2">
      <c r="A26" s="39" t="s">
        <v>189</v>
      </c>
      <c r="B26" s="42" t="s">
        <v>191</v>
      </c>
      <c r="C26" s="67"/>
    </row>
    <row r="27" spans="1:3" x14ac:dyDescent="0.2">
      <c r="A27" s="39" t="s">
        <v>189</v>
      </c>
      <c r="B27" s="42" t="s">
        <v>344</v>
      </c>
      <c r="C27" s="67"/>
    </row>
    <row r="28" spans="1:3" x14ac:dyDescent="0.2">
      <c r="A28" s="39" t="s">
        <v>189</v>
      </c>
      <c r="B28" s="42" t="s">
        <v>345</v>
      </c>
      <c r="C28" s="67"/>
    </row>
    <row r="29" spans="1:3" x14ac:dyDescent="0.2">
      <c r="A29" s="39" t="s">
        <v>189</v>
      </c>
      <c r="B29" s="42" t="s">
        <v>346</v>
      </c>
      <c r="C29" s="67"/>
    </row>
    <row r="30" spans="1:3" x14ac:dyDescent="0.2">
      <c r="A30" s="39" t="s">
        <v>110</v>
      </c>
      <c r="B30" s="692" t="s">
        <v>111</v>
      </c>
      <c r="C30" s="692"/>
    </row>
    <row r="31" spans="1:3" x14ac:dyDescent="0.2">
      <c r="A31" s="39" t="s">
        <v>195</v>
      </c>
      <c r="B31" s="692" t="s">
        <v>196</v>
      </c>
      <c r="C31" s="692"/>
    </row>
    <row r="32" spans="1:3" x14ac:dyDescent="0.2">
      <c r="A32" s="39" t="s">
        <v>195</v>
      </c>
      <c r="B32" s="42" t="s">
        <v>198</v>
      </c>
      <c r="C32" s="67"/>
    </row>
    <row r="33" spans="1:3" x14ac:dyDescent="0.2">
      <c r="A33" s="39"/>
      <c r="B33" s="692"/>
      <c r="C33" s="692"/>
    </row>
    <row r="34" spans="1:3" ht="18" x14ac:dyDescent="0.25">
      <c r="A34" s="82" t="s">
        <v>199</v>
      </c>
      <c r="B34" s="82"/>
      <c r="C34" s="175"/>
    </row>
    <row r="35" spans="1:3" x14ac:dyDescent="0.2">
      <c r="A35" s="39" t="s">
        <v>717</v>
      </c>
      <c r="B35" s="692">
        <v>40331</v>
      </c>
      <c r="C35" s="692"/>
    </row>
    <row r="36" spans="1:3" s="525" customFormat="1" x14ac:dyDescent="0.2">
      <c r="A36" s="571" t="s">
        <v>200</v>
      </c>
      <c r="B36" s="769"/>
      <c r="C36" s="769"/>
    </row>
    <row r="37" spans="1:3" x14ac:dyDescent="0.2">
      <c r="A37" s="430" t="s">
        <v>718</v>
      </c>
      <c r="B37" s="756">
        <v>40332</v>
      </c>
      <c r="C37" s="756"/>
    </row>
    <row r="38" spans="1:3" s="525" customFormat="1" x14ac:dyDescent="0.2">
      <c r="A38" s="571" t="s">
        <v>200</v>
      </c>
      <c r="B38" s="769"/>
      <c r="C38" s="769"/>
    </row>
    <row r="39" spans="1:3" x14ac:dyDescent="0.2">
      <c r="A39" s="430" t="s">
        <v>719</v>
      </c>
      <c r="B39" s="167" t="s">
        <v>451</v>
      </c>
      <c r="C39" s="443"/>
    </row>
    <row r="40" spans="1:3" x14ac:dyDescent="0.2">
      <c r="A40" s="39" t="s">
        <v>352</v>
      </c>
      <c r="B40" s="42"/>
      <c r="C40" s="67"/>
    </row>
    <row r="41" spans="1:3" x14ac:dyDescent="0.2">
      <c r="A41" s="178" t="s">
        <v>591</v>
      </c>
      <c r="B41" s="171" t="s">
        <v>592</v>
      </c>
      <c r="C41" s="179"/>
    </row>
    <row r="42" spans="1:3" s="525" customFormat="1" x14ac:dyDescent="0.2">
      <c r="A42" s="571" t="s">
        <v>353</v>
      </c>
      <c r="B42" s="277"/>
      <c r="C42" s="434"/>
    </row>
    <row r="43" spans="1:3" x14ac:dyDescent="0.2">
      <c r="A43" s="430" t="s">
        <v>722</v>
      </c>
      <c r="B43" s="167" t="s">
        <v>453</v>
      </c>
      <c r="C43" s="443"/>
    </row>
    <row r="44" spans="1:3" x14ac:dyDescent="0.2">
      <c r="A44" s="581" t="s">
        <v>352</v>
      </c>
      <c r="B44" s="487"/>
      <c r="C44" s="582"/>
    </row>
    <row r="45" spans="1:3" s="525" customFormat="1" x14ac:dyDescent="0.2">
      <c r="A45" s="585" t="s">
        <v>591</v>
      </c>
      <c r="B45" s="585"/>
      <c r="C45" s="585"/>
    </row>
    <row r="46" spans="1:3" x14ac:dyDescent="0.2">
      <c r="A46" s="430"/>
      <c r="B46" s="756"/>
      <c r="C46" s="756"/>
    </row>
    <row r="47" spans="1:3" x14ac:dyDescent="0.2">
      <c r="A47" s="39" t="s">
        <v>723</v>
      </c>
      <c r="B47" s="692">
        <v>40333</v>
      </c>
      <c r="C47" s="692"/>
    </row>
    <row r="48" spans="1:3" x14ac:dyDescent="0.2">
      <c r="A48" s="39" t="s">
        <v>134</v>
      </c>
      <c r="B48" s="692" t="s">
        <v>457</v>
      </c>
      <c r="C48" s="692"/>
    </row>
    <row r="49" spans="1:3" x14ac:dyDescent="0.2">
      <c r="A49" s="39" t="s">
        <v>725</v>
      </c>
      <c r="B49" s="692">
        <v>40334</v>
      </c>
      <c r="C49" s="692"/>
    </row>
    <row r="50" spans="1:3" x14ac:dyDescent="0.2">
      <c r="A50" s="39" t="s">
        <v>134</v>
      </c>
      <c r="B50" s="692" t="s">
        <v>458</v>
      </c>
      <c r="C50" s="692"/>
    </row>
    <row r="51" spans="1:3" x14ac:dyDescent="0.2">
      <c r="A51" s="39" t="s">
        <v>726</v>
      </c>
      <c r="B51" s="692">
        <v>40335</v>
      </c>
      <c r="C51" s="692"/>
    </row>
    <row r="52" spans="1:3" x14ac:dyDescent="0.2">
      <c r="A52" s="39" t="s">
        <v>134</v>
      </c>
      <c r="B52" s="692" t="s">
        <v>460</v>
      </c>
      <c r="C52" s="692"/>
    </row>
    <row r="53" spans="1:3" x14ac:dyDescent="0.2">
      <c r="A53" s="39" t="s">
        <v>406</v>
      </c>
      <c r="B53" s="692" t="s">
        <v>407</v>
      </c>
      <c r="C53" s="692"/>
    </row>
    <row r="54" spans="1:3" x14ac:dyDescent="0.2">
      <c r="A54" s="737" t="s">
        <v>411</v>
      </c>
      <c r="B54" s="737"/>
      <c r="C54" s="737"/>
    </row>
    <row r="55" spans="1:3" x14ac:dyDescent="0.2">
      <c r="A55" s="92" t="s">
        <v>462</v>
      </c>
      <c r="B55" s="92" t="s">
        <v>463</v>
      </c>
      <c r="C55" s="92"/>
    </row>
    <row r="56" spans="1:3" x14ac:dyDescent="0.2">
      <c r="A56" s="39"/>
      <c r="B56" s="42"/>
      <c r="C56" s="67"/>
    </row>
    <row r="57" spans="1:3" ht="18" x14ac:dyDescent="0.25">
      <c r="A57" s="83" t="s">
        <v>360</v>
      </c>
      <c r="B57" s="85"/>
      <c r="C57" s="215"/>
    </row>
    <row r="58" spans="1:3" x14ac:dyDescent="0.2">
      <c r="A58" s="39" t="s">
        <v>361</v>
      </c>
      <c r="B58" s="42"/>
      <c r="C58" s="67"/>
    </row>
    <row r="59" spans="1:3" x14ac:dyDescent="0.2">
      <c r="A59" s="39" t="s">
        <v>363</v>
      </c>
      <c r="B59" s="42"/>
      <c r="C59" s="67"/>
    </row>
    <row r="60" spans="1:3" x14ac:dyDescent="0.2">
      <c r="A60" s="39"/>
      <c r="B60" s="42"/>
      <c r="C60" s="67"/>
    </row>
    <row r="61" spans="1:3" ht="18" x14ac:dyDescent="0.25">
      <c r="A61" s="82" t="s">
        <v>206</v>
      </c>
      <c r="B61" s="82"/>
      <c r="C61" s="175"/>
    </row>
    <row r="62" spans="1:3" x14ac:dyDescent="0.2">
      <c r="A62" s="39" t="s">
        <v>21</v>
      </c>
      <c r="B62" s="692"/>
      <c r="C62" s="692"/>
    </row>
    <row r="63" spans="1:3" x14ac:dyDescent="0.2">
      <c r="A63" s="39" t="s">
        <v>119</v>
      </c>
      <c r="B63" s="692">
        <v>40004</v>
      </c>
      <c r="C63" s="692"/>
    </row>
    <row r="64" spans="1:3" x14ac:dyDescent="0.2">
      <c r="A64" s="39" t="s">
        <v>119</v>
      </c>
      <c r="B64" s="692">
        <v>40005</v>
      </c>
      <c r="C64" s="692"/>
    </row>
    <row r="65" spans="1:3" x14ac:dyDescent="0.2">
      <c r="A65" s="39" t="s">
        <v>119</v>
      </c>
      <c r="B65" s="692">
        <v>40006</v>
      </c>
      <c r="C65" s="692"/>
    </row>
    <row r="66" spans="1:3" x14ac:dyDescent="0.2">
      <c r="A66" s="39" t="s">
        <v>599</v>
      </c>
      <c r="B66" s="42">
        <v>393</v>
      </c>
      <c r="C66" s="67"/>
    </row>
    <row r="67" spans="1:3" x14ac:dyDescent="0.2">
      <c r="A67" s="39" t="s">
        <v>599</v>
      </c>
      <c r="B67" s="42">
        <v>329</v>
      </c>
      <c r="C67" s="67"/>
    </row>
    <row r="68" spans="1:3" x14ac:dyDescent="0.2">
      <c r="A68" s="39" t="s">
        <v>365</v>
      </c>
      <c r="B68" s="42"/>
      <c r="C68" s="67"/>
    </row>
    <row r="69" spans="1:3" x14ac:dyDescent="0.2">
      <c r="A69" s="39" t="s">
        <v>20</v>
      </c>
      <c r="B69" s="42"/>
      <c r="C69" s="67"/>
    </row>
    <row r="70" spans="1:3" x14ac:dyDescent="0.2">
      <c r="A70" s="39" t="s">
        <v>20</v>
      </c>
      <c r="B70" s="42"/>
      <c r="C70" s="67"/>
    </row>
    <row r="71" spans="1:3" x14ac:dyDescent="0.2">
      <c r="A71" s="39" t="s">
        <v>149</v>
      </c>
      <c r="B71" s="42"/>
      <c r="C71" s="67"/>
    </row>
    <row r="72" spans="1:3" x14ac:dyDescent="0.2">
      <c r="A72" s="39" t="s">
        <v>149</v>
      </c>
      <c r="B72" s="42"/>
      <c r="C72" s="67"/>
    </row>
    <row r="73" spans="1:3" x14ac:dyDescent="0.2">
      <c r="A73" s="42"/>
      <c r="B73" s="692"/>
      <c r="C73" s="692"/>
    </row>
    <row r="74" spans="1:3" ht="18" x14ac:dyDescent="0.25">
      <c r="A74" s="82" t="s">
        <v>211</v>
      </c>
      <c r="B74" s="82"/>
      <c r="C74" s="175"/>
    </row>
    <row r="75" spans="1:3" x14ac:dyDescent="0.2">
      <c r="A75" s="39" t="s">
        <v>212</v>
      </c>
      <c r="B75" s="42" t="s">
        <v>213</v>
      </c>
      <c r="C75" s="67"/>
    </row>
    <row r="76" spans="1:3" x14ac:dyDescent="0.2">
      <c r="A76" s="39" t="s">
        <v>214</v>
      </c>
      <c r="B76" s="42"/>
      <c r="C76" s="67"/>
    </row>
    <row r="77" spans="1:3" x14ac:dyDescent="0.2">
      <c r="A77" s="39" t="s">
        <v>215</v>
      </c>
      <c r="B77" s="42" t="s">
        <v>216</v>
      </c>
      <c r="C77" s="67"/>
    </row>
    <row r="78" spans="1:3" x14ac:dyDescent="0.2">
      <c r="A78" s="481"/>
      <c r="B78" s="481"/>
      <c r="C78" s="487"/>
    </row>
    <row r="79" spans="1:3" ht="18" x14ac:dyDescent="0.25">
      <c r="A79" s="491" t="s">
        <v>412</v>
      </c>
      <c r="B79" s="492"/>
      <c r="C79" s="493"/>
    </row>
    <row r="80" spans="1:3" x14ac:dyDescent="0.2">
      <c r="A80" s="492" t="s">
        <v>413</v>
      </c>
      <c r="B80" s="492">
        <v>515</v>
      </c>
      <c r="C80" s="493"/>
    </row>
    <row r="81" spans="1:3" x14ac:dyDescent="0.2">
      <c r="A81" s="492" t="s">
        <v>413</v>
      </c>
      <c r="B81" s="492">
        <v>516</v>
      </c>
      <c r="C81" s="493"/>
    </row>
    <row r="82" spans="1:3" x14ac:dyDescent="0.2">
      <c r="A82" s="492" t="s">
        <v>413</v>
      </c>
      <c r="B82" s="492">
        <v>517</v>
      </c>
      <c r="C82" s="493"/>
    </row>
    <row r="83" spans="1:3" x14ac:dyDescent="0.2">
      <c r="A83" s="492" t="s">
        <v>413</v>
      </c>
      <c r="B83" s="492">
        <v>518</v>
      </c>
      <c r="C83" s="493"/>
    </row>
    <row r="84" spans="1:3" x14ac:dyDescent="0.2">
      <c r="A84" s="513" t="s">
        <v>413</v>
      </c>
      <c r="B84" s="513">
        <v>519</v>
      </c>
      <c r="C84" s="514"/>
    </row>
    <row r="85" spans="1:3" x14ac:dyDescent="0.2">
      <c r="A85" s="373" t="s">
        <v>413</v>
      </c>
      <c r="B85" s="373">
        <v>493</v>
      </c>
      <c r="C85" s="494"/>
    </row>
    <row r="86" spans="1:3" x14ac:dyDescent="0.2">
      <c r="A86" s="373" t="s">
        <v>413</v>
      </c>
      <c r="B86" s="373">
        <v>494</v>
      </c>
      <c r="C86" s="494"/>
    </row>
    <row r="87" spans="1:3" x14ac:dyDescent="0.2">
      <c r="A87" s="373" t="s">
        <v>413</v>
      </c>
      <c r="B87" s="373">
        <v>495</v>
      </c>
      <c r="C87" s="494"/>
    </row>
    <row r="88" spans="1:3" x14ac:dyDescent="0.2">
      <c r="A88" s="373" t="s">
        <v>413</v>
      </c>
      <c r="B88" s="373">
        <v>496</v>
      </c>
      <c r="C88" s="494"/>
    </row>
    <row r="89" spans="1:3" x14ac:dyDescent="0.2">
      <c r="A89" s="121"/>
      <c r="B89" s="121"/>
      <c r="C89" s="121"/>
    </row>
    <row r="90" spans="1:3" x14ac:dyDescent="0.2">
      <c r="A90" s="121"/>
      <c r="B90" s="121"/>
      <c r="C90" s="121"/>
    </row>
    <row r="91" spans="1:3" x14ac:dyDescent="0.2">
      <c r="A91" s="121"/>
      <c r="B91" s="121"/>
      <c r="C91" s="121"/>
    </row>
    <row r="92" spans="1:3" x14ac:dyDescent="0.2">
      <c r="A92" s="121"/>
      <c r="B92" s="121"/>
      <c r="C92" s="121"/>
    </row>
    <row r="93" spans="1:3" x14ac:dyDescent="0.2">
      <c r="A93" s="121"/>
      <c r="B93" s="121"/>
      <c r="C93" s="121"/>
    </row>
    <row r="94" spans="1:3" x14ac:dyDescent="0.2">
      <c r="A94" s="121"/>
      <c r="B94" s="121"/>
      <c r="C94" s="121"/>
    </row>
    <row r="95" spans="1:3" x14ac:dyDescent="0.2">
      <c r="A95" s="121"/>
      <c r="B95" s="121"/>
      <c r="C95" s="121"/>
    </row>
    <row r="96" spans="1:3" x14ac:dyDescent="0.2">
      <c r="A96" s="121"/>
      <c r="B96" s="121"/>
      <c r="C96" s="121"/>
    </row>
    <row r="97" spans="1:3" x14ac:dyDescent="0.2">
      <c r="A97" s="121"/>
      <c r="B97" s="121"/>
      <c r="C97" s="121"/>
    </row>
    <row r="98" spans="1:3" x14ac:dyDescent="0.2">
      <c r="A98" s="121"/>
      <c r="B98" s="121"/>
      <c r="C98" s="121"/>
    </row>
    <row r="99" spans="1:3" x14ac:dyDescent="0.2">
      <c r="A99" s="121"/>
      <c r="B99" s="121"/>
      <c r="C99" s="121"/>
    </row>
    <row r="100" spans="1:3" x14ac:dyDescent="0.2">
      <c r="A100" s="121"/>
      <c r="B100" s="121"/>
      <c r="C100" s="121"/>
    </row>
    <row r="101" spans="1:3" x14ac:dyDescent="0.2">
      <c r="A101" s="121"/>
      <c r="B101" s="121"/>
      <c r="C101" s="121"/>
    </row>
    <row r="102" spans="1:3" x14ac:dyDescent="0.2">
      <c r="A102" s="121"/>
      <c r="B102" s="121"/>
      <c r="C102" s="121"/>
    </row>
    <row r="103" spans="1:3" x14ac:dyDescent="0.2">
      <c r="A103" s="121"/>
      <c r="B103" s="121"/>
      <c r="C103" s="121"/>
    </row>
    <row r="104" spans="1:3" x14ac:dyDescent="0.2">
      <c r="A104" s="121"/>
      <c r="B104" s="121"/>
      <c r="C104" s="121"/>
    </row>
    <row r="105" spans="1:3" x14ac:dyDescent="0.2">
      <c r="A105" s="121"/>
      <c r="B105" s="121"/>
      <c r="C105" s="121"/>
    </row>
    <row r="106" spans="1:3" x14ac:dyDescent="0.2">
      <c r="A106" s="121"/>
      <c r="B106" s="121"/>
      <c r="C106" s="121"/>
    </row>
    <row r="107" spans="1:3" x14ac:dyDescent="0.2">
      <c r="A107" s="121"/>
      <c r="B107" s="121"/>
      <c r="C107" s="121"/>
    </row>
    <row r="108" spans="1:3" x14ac:dyDescent="0.2">
      <c r="A108" s="121"/>
      <c r="B108" s="121"/>
      <c r="C108" s="121"/>
    </row>
    <row r="109" spans="1:3" x14ac:dyDescent="0.2">
      <c r="A109" s="121"/>
      <c r="B109" s="121"/>
      <c r="C109" s="121"/>
    </row>
    <row r="110" spans="1:3" x14ac:dyDescent="0.2">
      <c r="A110" s="121"/>
      <c r="B110" s="121"/>
      <c r="C110" s="121"/>
    </row>
    <row r="111" spans="1:3" x14ac:dyDescent="0.2">
      <c r="A111" s="121"/>
      <c r="B111" s="121"/>
      <c r="C111" s="121"/>
    </row>
    <row r="112" spans="1:3" x14ac:dyDescent="0.2">
      <c r="A112" s="121"/>
      <c r="B112" s="121"/>
      <c r="C112" s="121"/>
    </row>
    <row r="113" spans="1:3" x14ac:dyDescent="0.2">
      <c r="A113" s="121"/>
      <c r="B113" s="121"/>
      <c r="C113" s="121"/>
    </row>
    <row r="114" spans="1:3" x14ac:dyDescent="0.2">
      <c r="A114" s="121"/>
      <c r="B114" s="121"/>
      <c r="C114" s="121"/>
    </row>
    <row r="115" spans="1:3" x14ac:dyDescent="0.2">
      <c r="A115" s="121"/>
      <c r="B115" s="121"/>
      <c r="C115" s="121"/>
    </row>
    <row r="116" spans="1:3" x14ac:dyDescent="0.2">
      <c r="A116" s="121"/>
      <c r="B116" s="121"/>
      <c r="C116" s="121"/>
    </row>
    <row r="117" spans="1:3" x14ac:dyDescent="0.2">
      <c r="A117" s="121"/>
      <c r="B117" s="121"/>
      <c r="C117" s="121"/>
    </row>
    <row r="118" spans="1:3" x14ac:dyDescent="0.2">
      <c r="A118" s="121"/>
      <c r="B118" s="121"/>
      <c r="C118" s="121"/>
    </row>
    <row r="119" spans="1:3" x14ac:dyDescent="0.2">
      <c r="A119" s="121"/>
      <c r="B119" s="121"/>
      <c r="C119" s="121"/>
    </row>
    <row r="120" spans="1:3" x14ac:dyDescent="0.2">
      <c r="A120" s="121"/>
      <c r="B120" s="121"/>
      <c r="C120" s="121"/>
    </row>
    <row r="121" spans="1:3" x14ac:dyDescent="0.2">
      <c r="A121" s="121"/>
      <c r="B121" s="121"/>
      <c r="C121" s="121"/>
    </row>
    <row r="122" spans="1:3" x14ac:dyDescent="0.2">
      <c r="A122" s="121"/>
      <c r="B122" s="121"/>
      <c r="C122" s="121"/>
    </row>
    <row r="123" spans="1:3" x14ac:dyDescent="0.2">
      <c r="A123" s="121"/>
      <c r="B123" s="121"/>
      <c r="C123" s="121"/>
    </row>
    <row r="124" spans="1:3" x14ac:dyDescent="0.2">
      <c r="A124" s="121"/>
      <c r="B124" s="121"/>
      <c r="C124" s="121"/>
    </row>
    <row r="125" spans="1:3" x14ac:dyDescent="0.2">
      <c r="A125" s="121"/>
      <c r="B125" s="121"/>
      <c r="C125" s="121"/>
    </row>
    <row r="126" spans="1:3" x14ac:dyDescent="0.2">
      <c r="A126" s="121"/>
      <c r="B126" s="121"/>
      <c r="C126" s="121"/>
    </row>
    <row r="127" spans="1:3" x14ac:dyDescent="0.2">
      <c r="A127" s="121"/>
      <c r="B127" s="121"/>
      <c r="C127" s="121"/>
    </row>
    <row r="128" spans="1:3" x14ac:dyDescent="0.2">
      <c r="A128" s="121"/>
      <c r="B128" s="121"/>
      <c r="C128" s="121"/>
    </row>
    <row r="129" spans="1:3" x14ac:dyDescent="0.2">
      <c r="A129" s="121"/>
      <c r="B129" s="121"/>
      <c r="C129" s="121"/>
    </row>
    <row r="130" spans="1:3" x14ac:dyDescent="0.2">
      <c r="A130" s="121"/>
      <c r="B130" s="121"/>
      <c r="C130" s="121"/>
    </row>
    <row r="131" spans="1:3" x14ac:dyDescent="0.2">
      <c r="A131" s="121"/>
      <c r="B131" s="121"/>
      <c r="C131" s="121"/>
    </row>
    <row r="132" spans="1:3" x14ac:dyDescent="0.2">
      <c r="A132" s="121"/>
      <c r="B132" s="121"/>
      <c r="C132" s="121"/>
    </row>
    <row r="133" spans="1:3" x14ac:dyDescent="0.2">
      <c r="A133" s="121"/>
      <c r="B133" s="121"/>
      <c r="C133" s="121"/>
    </row>
    <row r="134" spans="1:3" x14ac:dyDescent="0.2">
      <c r="A134" s="121"/>
      <c r="B134" s="121"/>
      <c r="C134" s="121"/>
    </row>
    <row r="135" spans="1:3" x14ac:dyDescent="0.2">
      <c r="A135" s="121"/>
      <c r="B135" s="121"/>
      <c r="C135" s="121"/>
    </row>
    <row r="136" spans="1:3" x14ac:dyDescent="0.2">
      <c r="A136" s="121"/>
      <c r="B136" s="121"/>
      <c r="C136" s="121"/>
    </row>
    <row r="137" spans="1:3" x14ac:dyDescent="0.2">
      <c r="A137" s="121"/>
      <c r="B137" s="121"/>
      <c r="C137" s="121"/>
    </row>
    <row r="138" spans="1:3" x14ac:dyDescent="0.2">
      <c r="A138" s="121"/>
      <c r="B138" s="121"/>
      <c r="C138" s="121"/>
    </row>
    <row r="139" spans="1:3" x14ac:dyDescent="0.2">
      <c r="A139" s="121"/>
      <c r="B139" s="121"/>
      <c r="C139" s="121"/>
    </row>
    <row r="140" spans="1:3" x14ac:dyDescent="0.2">
      <c r="A140" s="121"/>
      <c r="B140" s="121"/>
      <c r="C140" s="121"/>
    </row>
    <row r="141" spans="1:3" x14ac:dyDescent="0.2">
      <c r="A141" s="121"/>
      <c r="B141" s="121"/>
      <c r="C141" s="121"/>
    </row>
    <row r="142" spans="1:3" x14ac:dyDescent="0.2">
      <c r="A142" s="121"/>
      <c r="B142" s="121"/>
      <c r="C142" s="121"/>
    </row>
    <row r="143" spans="1:3" x14ac:dyDescent="0.2">
      <c r="A143" s="121"/>
      <c r="B143" s="121"/>
      <c r="C143" s="121"/>
    </row>
    <row r="144" spans="1:3" x14ac:dyDescent="0.2">
      <c r="A144" s="121"/>
      <c r="B144" s="121"/>
      <c r="C144" s="121"/>
    </row>
    <row r="145" spans="1:3" x14ac:dyDescent="0.2">
      <c r="A145" s="121"/>
      <c r="B145" s="121"/>
      <c r="C145" s="121"/>
    </row>
    <row r="146" spans="1:3" x14ac:dyDescent="0.2">
      <c r="A146" s="121"/>
      <c r="B146" s="121"/>
      <c r="C146" s="121"/>
    </row>
    <row r="147" spans="1:3" x14ac:dyDescent="0.2">
      <c r="A147" s="121"/>
      <c r="B147" s="121"/>
      <c r="C147" s="121"/>
    </row>
    <row r="148" spans="1:3" x14ac:dyDescent="0.2">
      <c r="A148" s="121"/>
      <c r="B148" s="121"/>
      <c r="C148" s="121"/>
    </row>
    <row r="149" spans="1:3" x14ac:dyDescent="0.2">
      <c r="A149" s="121"/>
      <c r="B149" s="121"/>
      <c r="C149" s="121"/>
    </row>
    <row r="150" spans="1:3" x14ac:dyDescent="0.2">
      <c r="A150" s="121"/>
      <c r="B150" s="121"/>
      <c r="C150" s="121"/>
    </row>
    <row r="151" spans="1:3" x14ac:dyDescent="0.2">
      <c r="A151" s="121"/>
      <c r="B151" s="121"/>
      <c r="C151" s="121"/>
    </row>
    <row r="152" spans="1:3" x14ac:dyDescent="0.2">
      <c r="A152" s="121"/>
      <c r="B152" s="121"/>
      <c r="C152" s="121"/>
    </row>
    <row r="153" spans="1:3" x14ac:dyDescent="0.2">
      <c r="A153" s="121"/>
      <c r="B153" s="121"/>
      <c r="C153" s="121"/>
    </row>
    <row r="154" spans="1:3" x14ac:dyDescent="0.2">
      <c r="A154" s="121"/>
      <c r="B154" s="121"/>
      <c r="C154" s="121"/>
    </row>
    <row r="155" spans="1:3" x14ac:dyDescent="0.2">
      <c r="A155" s="121"/>
      <c r="B155" s="121"/>
      <c r="C155" s="121"/>
    </row>
    <row r="156" spans="1:3" x14ac:dyDescent="0.2">
      <c r="A156" s="121"/>
      <c r="B156" s="121"/>
      <c r="C156" s="121"/>
    </row>
    <row r="157" spans="1:3" x14ac:dyDescent="0.2">
      <c r="A157" s="121"/>
      <c r="B157" s="121"/>
      <c r="C157" s="121"/>
    </row>
    <row r="158" spans="1:3" x14ac:dyDescent="0.2">
      <c r="A158" s="121"/>
      <c r="B158" s="121"/>
      <c r="C158" s="121"/>
    </row>
    <row r="159" spans="1:3" x14ac:dyDescent="0.2">
      <c r="A159" s="121"/>
      <c r="B159" s="121"/>
      <c r="C159" s="121"/>
    </row>
    <row r="160" spans="1:3" x14ac:dyDescent="0.2">
      <c r="A160" s="121"/>
      <c r="B160" s="121"/>
      <c r="C160" s="121"/>
    </row>
    <row r="161" spans="1:3" x14ac:dyDescent="0.2">
      <c r="A161" s="121"/>
      <c r="B161" s="121"/>
      <c r="C161" s="121"/>
    </row>
    <row r="162" spans="1:3" x14ac:dyDescent="0.2">
      <c r="A162" s="121"/>
      <c r="B162" s="121"/>
      <c r="C162" s="121"/>
    </row>
    <row r="163" spans="1:3" x14ac:dyDescent="0.2">
      <c r="A163" s="121"/>
      <c r="B163" s="121"/>
      <c r="C163" s="121"/>
    </row>
    <row r="164" spans="1:3" x14ac:dyDescent="0.2">
      <c r="A164" s="121"/>
      <c r="B164" s="121"/>
      <c r="C164" s="121"/>
    </row>
    <row r="165" spans="1:3" x14ac:dyDescent="0.2">
      <c r="A165" s="121"/>
      <c r="B165" s="121"/>
      <c r="C165" s="121"/>
    </row>
    <row r="166" spans="1:3" x14ac:dyDescent="0.2">
      <c r="A166" s="121"/>
      <c r="B166" s="121"/>
      <c r="C166" s="121"/>
    </row>
    <row r="167" spans="1:3" x14ac:dyDescent="0.2">
      <c r="A167" s="121"/>
      <c r="B167" s="121"/>
      <c r="C167" s="121"/>
    </row>
    <row r="168" spans="1:3" x14ac:dyDescent="0.2">
      <c r="A168" s="121"/>
      <c r="B168" s="121"/>
      <c r="C168" s="121"/>
    </row>
    <row r="169" spans="1:3" x14ac:dyDescent="0.2">
      <c r="A169" s="121"/>
      <c r="B169" s="121"/>
      <c r="C169" s="121"/>
    </row>
    <row r="170" spans="1:3" x14ac:dyDescent="0.2">
      <c r="A170" s="121"/>
      <c r="B170" s="121"/>
      <c r="C170" s="121"/>
    </row>
    <row r="171" spans="1:3" x14ac:dyDescent="0.2">
      <c r="A171" s="121"/>
      <c r="B171" s="121"/>
      <c r="C171" s="121"/>
    </row>
    <row r="172" spans="1:3" x14ac:dyDescent="0.2">
      <c r="A172" s="121"/>
      <c r="B172" s="121"/>
      <c r="C172" s="121"/>
    </row>
    <row r="173" spans="1:3" x14ac:dyDescent="0.2">
      <c r="A173" s="121"/>
      <c r="B173" s="121"/>
      <c r="C173" s="121"/>
    </row>
    <row r="174" spans="1:3" x14ac:dyDescent="0.2">
      <c r="A174" s="121"/>
      <c r="B174" s="121"/>
      <c r="C174" s="121"/>
    </row>
    <row r="175" spans="1:3" x14ac:dyDescent="0.2">
      <c r="A175" s="121"/>
      <c r="B175" s="121"/>
      <c r="C175" s="121"/>
    </row>
    <row r="176" spans="1:3" x14ac:dyDescent="0.2">
      <c r="A176" s="121"/>
      <c r="B176" s="121"/>
      <c r="C176" s="121"/>
    </row>
    <row r="177" spans="1:3" x14ac:dyDescent="0.2">
      <c r="A177" s="121"/>
      <c r="B177" s="121"/>
      <c r="C177" s="121"/>
    </row>
    <row r="178" spans="1:3" x14ac:dyDescent="0.2">
      <c r="A178" s="121"/>
      <c r="B178" s="121"/>
      <c r="C178" s="121"/>
    </row>
    <row r="179" spans="1:3" x14ac:dyDescent="0.2">
      <c r="A179" s="121"/>
      <c r="B179" s="121"/>
      <c r="C179" s="121"/>
    </row>
    <row r="180" spans="1:3" x14ac:dyDescent="0.2">
      <c r="A180" s="121"/>
      <c r="B180" s="121"/>
      <c r="C180" s="121"/>
    </row>
    <row r="181" spans="1:3" x14ac:dyDescent="0.2">
      <c r="A181" s="121"/>
      <c r="B181" s="121"/>
      <c r="C181" s="121"/>
    </row>
    <row r="182" spans="1:3" x14ac:dyDescent="0.2">
      <c r="A182" s="121"/>
      <c r="B182" s="121"/>
      <c r="C182" s="121"/>
    </row>
    <row r="183" spans="1:3" x14ac:dyDescent="0.2">
      <c r="A183" s="121"/>
      <c r="B183" s="121"/>
      <c r="C183" s="121"/>
    </row>
    <row r="184" spans="1:3" x14ac:dyDescent="0.2">
      <c r="A184" s="121"/>
      <c r="B184" s="121"/>
      <c r="C184" s="121"/>
    </row>
    <row r="185" spans="1:3" x14ac:dyDescent="0.2">
      <c r="A185" s="121"/>
      <c r="B185" s="121"/>
      <c r="C185" s="121"/>
    </row>
    <row r="186" spans="1:3" x14ac:dyDescent="0.2">
      <c r="A186" s="121"/>
      <c r="B186" s="121"/>
      <c r="C186" s="121"/>
    </row>
    <row r="187" spans="1:3" x14ac:dyDescent="0.2">
      <c r="A187" s="121"/>
      <c r="B187" s="121"/>
      <c r="C187" s="121"/>
    </row>
    <row r="188" spans="1:3" x14ac:dyDescent="0.2">
      <c r="A188" s="121"/>
      <c r="B188" s="121"/>
      <c r="C188" s="121"/>
    </row>
    <row r="189" spans="1:3" x14ac:dyDescent="0.2">
      <c r="A189" s="121"/>
      <c r="B189" s="121"/>
      <c r="C189" s="121"/>
    </row>
    <row r="190" spans="1:3" x14ac:dyDescent="0.2">
      <c r="A190" s="121"/>
      <c r="B190" s="121"/>
      <c r="C190" s="121"/>
    </row>
    <row r="191" spans="1:3" x14ac:dyDescent="0.2">
      <c r="A191" s="121"/>
      <c r="B191" s="121"/>
      <c r="C191" s="121"/>
    </row>
  </sheetData>
  <mergeCells count="41">
    <mergeCell ref="A1:C1"/>
    <mergeCell ref="B5:C5"/>
    <mergeCell ref="B6:C6"/>
    <mergeCell ref="B7:C7"/>
    <mergeCell ref="B8:C8"/>
    <mergeCell ref="A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0:C30"/>
    <mergeCell ref="B31:C31"/>
    <mergeCell ref="B33:C33"/>
    <mergeCell ref="B35:C35"/>
    <mergeCell ref="B36:C36"/>
    <mergeCell ref="B37:C37"/>
    <mergeCell ref="B38:C38"/>
    <mergeCell ref="B46:C46"/>
    <mergeCell ref="B47:C47"/>
    <mergeCell ref="B48:C48"/>
    <mergeCell ref="B49:C49"/>
    <mergeCell ref="B50:C50"/>
    <mergeCell ref="B51:C51"/>
    <mergeCell ref="B52:C52"/>
    <mergeCell ref="B53:C53"/>
    <mergeCell ref="B73:C73"/>
    <mergeCell ref="A54:C54"/>
    <mergeCell ref="B62:C62"/>
    <mergeCell ref="B63:C63"/>
    <mergeCell ref="B64:C64"/>
    <mergeCell ref="B65:C65"/>
  </mergeCells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6"/>
  <sheetViews>
    <sheetView zoomScaleNormal="100" workbookViewId="0">
      <pane xSplit="1" ySplit="2" topLeftCell="AH3" activePane="bottomRight" state="frozen"/>
      <selection pane="topRight" activeCell="AH1" sqref="AH1"/>
      <selection pane="bottomLeft" activeCell="A3" sqref="A3"/>
      <selection pane="bottomRight" activeCell="A26" sqref="A26"/>
    </sheetView>
  </sheetViews>
  <sheetFormatPr baseColWidth="10" defaultColWidth="11.42578125" defaultRowHeight="12.75" x14ac:dyDescent="0.2"/>
  <cols>
    <col min="1" max="1" width="61.28515625" style="1" customWidth="1"/>
    <col min="2" max="17" width="12.28515625" style="1" customWidth="1"/>
    <col min="18" max="18" width="12.7109375" style="1" customWidth="1"/>
    <col min="19" max="53" width="12.28515625" style="1" customWidth="1"/>
    <col min="54" max="1024" width="11.42578125" style="1"/>
  </cols>
  <sheetData>
    <row r="1" spans="1:53" s="2" customFormat="1" ht="18" customHeight="1" x14ac:dyDescent="0.25">
      <c r="A1" s="2" t="s">
        <v>30</v>
      </c>
    </row>
    <row r="2" spans="1:53" s="2" customFormat="1" ht="18" customHeight="1" x14ac:dyDescent="0.25">
      <c r="A2" s="3">
        <v>39448</v>
      </c>
    </row>
    <row r="4" spans="1:53" ht="12.75" customHeight="1" x14ac:dyDescent="0.2">
      <c r="A4" s="1" t="s">
        <v>1</v>
      </c>
      <c r="B4" s="4">
        <f>$A$2-1</f>
        <v>39447</v>
      </c>
      <c r="C4" s="4">
        <f t="shared" ref="C4:AH4" si="0">B$5+1</f>
        <v>39454</v>
      </c>
      <c r="D4" s="4">
        <f t="shared" si="0"/>
        <v>39461</v>
      </c>
      <c r="E4" s="4">
        <f t="shared" si="0"/>
        <v>39468</v>
      </c>
      <c r="F4" s="4">
        <f t="shared" si="0"/>
        <v>39475</v>
      </c>
      <c r="G4" s="4">
        <f t="shared" si="0"/>
        <v>39482</v>
      </c>
      <c r="H4" s="4">
        <f t="shared" si="0"/>
        <v>39489</v>
      </c>
      <c r="I4" s="4">
        <f t="shared" si="0"/>
        <v>39496</v>
      </c>
      <c r="J4" s="4">
        <f t="shared" si="0"/>
        <v>39503</v>
      </c>
      <c r="K4" s="4">
        <f t="shared" si="0"/>
        <v>39510</v>
      </c>
      <c r="L4" s="4">
        <f t="shared" si="0"/>
        <v>39517</v>
      </c>
      <c r="M4" s="4">
        <f t="shared" si="0"/>
        <v>39524</v>
      </c>
      <c r="N4" s="4">
        <f t="shared" si="0"/>
        <v>39531</v>
      </c>
      <c r="O4" s="4">
        <f t="shared" si="0"/>
        <v>39538</v>
      </c>
      <c r="P4" s="4">
        <f t="shared" si="0"/>
        <v>39545</v>
      </c>
      <c r="Q4" s="4">
        <f t="shared" si="0"/>
        <v>39552</v>
      </c>
      <c r="R4" s="4">
        <f t="shared" si="0"/>
        <v>39559</v>
      </c>
      <c r="S4" s="4">
        <f t="shared" si="0"/>
        <v>39566</v>
      </c>
      <c r="T4" s="4">
        <f t="shared" si="0"/>
        <v>39573</v>
      </c>
      <c r="U4" s="4">
        <f t="shared" si="0"/>
        <v>39580</v>
      </c>
      <c r="V4" s="4">
        <f t="shared" si="0"/>
        <v>39587</v>
      </c>
      <c r="W4" s="4">
        <f t="shared" si="0"/>
        <v>39594</v>
      </c>
      <c r="X4" s="4">
        <f t="shared" si="0"/>
        <v>39601</v>
      </c>
      <c r="Y4" s="4">
        <f t="shared" si="0"/>
        <v>39608</v>
      </c>
      <c r="Z4" s="4">
        <f t="shared" si="0"/>
        <v>39615</v>
      </c>
      <c r="AA4" s="4">
        <f t="shared" si="0"/>
        <v>39622</v>
      </c>
      <c r="AB4" s="4">
        <f t="shared" si="0"/>
        <v>39629</v>
      </c>
      <c r="AC4" s="4">
        <f t="shared" si="0"/>
        <v>39636</v>
      </c>
      <c r="AD4" s="4">
        <f t="shared" si="0"/>
        <v>39643</v>
      </c>
      <c r="AE4" s="4">
        <f t="shared" si="0"/>
        <v>39650</v>
      </c>
      <c r="AF4" s="4">
        <f t="shared" si="0"/>
        <v>39657</v>
      </c>
      <c r="AG4" s="4">
        <f t="shared" si="0"/>
        <v>39664</v>
      </c>
      <c r="AH4" s="4">
        <f t="shared" si="0"/>
        <v>39671</v>
      </c>
      <c r="AI4" s="4">
        <f t="shared" ref="AI4:BA4" si="1">AH$5+1</f>
        <v>39678</v>
      </c>
      <c r="AJ4" s="4">
        <f t="shared" si="1"/>
        <v>39685</v>
      </c>
      <c r="AK4" s="4">
        <f t="shared" si="1"/>
        <v>39692</v>
      </c>
      <c r="AL4" s="4">
        <f t="shared" si="1"/>
        <v>39699</v>
      </c>
      <c r="AM4" s="4">
        <f t="shared" si="1"/>
        <v>39706</v>
      </c>
      <c r="AN4" s="4">
        <f t="shared" si="1"/>
        <v>39713</v>
      </c>
      <c r="AO4" s="4">
        <f t="shared" si="1"/>
        <v>39720</v>
      </c>
      <c r="AP4" s="4">
        <f t="shared" si="1"/>
        <v>39727</v>
      </c>
      <c r="AQ4" s="4">
        <f t="shared" si="1"/>
        <v>39734</v>
      </c>
      <c r="AR4" s="4">
        <f t="shared" si="1"/>
        <v>39741</v>
      </c>
      <c r="AS4" s="4">
        <f t="shared" si="1"/>
        <v>39748</v>
      </c>
      <c r="AT4" s="4">
        <f t="shared" si="1"/>
        <v>39755</v>
      </c>
      <c r="AU4" s="4">
        <f t="shared" si="1"/>
        <v>39762</v>
      </c>
      <c r="AV4" s="4">
        <f t="shared" si="1"/>
        <v>39769</v>
      </c>
      <c r="AW4" s="4">
        <f t="shared" si="1"/>
        <v>39776</v>
      </c>
      <c r="AX4" s="4">
        <f t="shared" si="1"/>
        <v>39783</v>
      </c>
      <c r="AY4" s="4">
        <f t="shared" si="1"/>
        <v>39790</v>
      </c>
      <c r="AZ4" s="4">
        <f t="shared" si="1"/>
        <v>39797</v>
      </c>
      <c r="BA4" s="4">
        <f t="shared" si="1"/>
        <v>39804</v>
      </c>
    </row>
    <row r="5" spans="1:53" ht="12.75" customHeight="1" x14ac:dyDescent="0.2">
      <c r="B5" s="5">
        <f t="shared" ref="B5:AG5" si="2">B$4+6</f>
        <v>39453</v>
      </c>
      <c r="C5" s="5">
        <f t="shared" si="2"/>
        <v>39460</v>
      </c>
      <c r="D5" s="5">
        <f t="shared" si="2"/>
        <v>39467</v>
      </c>
      <c r="E5" s="5">
        <f t="shared" si="2"/>
        <v>39474</v>
      </c>
      <c r="F5" s="5">
        <f t="shared" si="2"/>
        <v>39481</v>
      </c>
      <c r="G5" s="5">
        <f t="shared" si="2"/>
        <v>39488</v>
      </c>
      <c r="H5" s="5">
        <f t="shared" si="2"/>
        <v>39495</v>
      </c>
      <c r="I5" s="5">
        <f t="shared" si="2"/>
        <v>39502</v>
      </c>
      <c r="J5" s="5">
        <f t="shared" si="2"/>
        <v>39509</v>
      </c>
      <c r="K5" s="5">
        <f t="shared" si="2"/>
        <v>39516</v>
      </c>
      <c r="L5" s="5">
        <f t="shared" si="2"/>
        <v>39523</v>
      </c>
      <c r="M5" s="5">
        <f t="shared" si="2"/>
        <v>39530</v>
      </c>
      <c r="N5" s="5">
        <f t="shared" si="2"/>
        <v>39537</v>
      </c>
      <c r="O5" s="5">
        <f t="shared" si="2"/>
        <v>39544</v>
      </c>
      <c r="P5" s="5">
        <f t="shared" si="2"/>
        <v>39551</v>
      </c>
      <c r="Q5" s="5">
        <f t="shared" si="2"/>
        <v>39558</v>
      </c>
      <c r="R5" s="5">
        <f t="shared" si="2"/>
        <v>39565</v>
      </c>
      <c r="S5" s="5">
        <f t="shared" si="2"/>
        <v>39572</v>
      </c>
      <c r="T5" s="5">
        <f t="shared" si="2"/>
        <v>39579</v>
      </c>
      <c r="U5" s="5">
        <f t="shared" si="2"/>
        <v>39586</v>
      </c>
      <c r="V5" s="5">
        <f t="shared" si="2"/>
        <v>39593</v>
      </c>
      <c r="W5" s="5">
        <f t="shared" si="2"/>
        <v>39600</v>
      </c>
      <c r="X5" s="5">
        <f t="shared" si="2"/>
        <v>39607</v>
      </c>
      <c r="Y5" s="5">
        <f t="shared" si="2"/>
        <v>39614</v>
      </c>
      <c r="Z5" s="5">
        <f t="shared" si="2"/>
        <v>39621</v>
      </c>
      <c r="AA5" s="5">
        <f t="shared" si="2"/>
        <v>39628</v>
      </c>
      <c r="AB5" s="5">
        <f t="shared" si="2"/>
        <v>39635</v>
      </c>
      <c r="AC5" s="5">
        <f t="shared" si="2"/>
        <v>39642</v>
      </c>
      <c r="AD5" s="5">
        <f t="shared" si="2"/>
        <v>39649</v>
      </c>
      <c r="AE5" s="5">
        <f t="shared" si="2"/>
        <v>39656</v>
      </c>
      <c r="AF5" s="5">
        <f t="shared" si="2"/>
        <v>39663</v>
      </c>
      <c r="AG5" s="5">
        <f t="shared" si="2"/>
        <v>39670</v>
      </c>
      <c r="AH5" s="5">
        <f t="shared" ref="AH5:BA5" si="3">AH$4+6</f>
        <v>39677</v>
      </c>
      <c r="AI5" s="5">
        <f t="shared" si="3"/>
        <v>39684</v>
      </c>
      <c r="AJ5" s="5">
        <f t="shared" si="3"/>
        <v>39691</v>
      </c>
      <c r="AK5" s="5">
        <f t="shared" si="3"/>
        <v>39698</v>
      </c>
      <c r="AL5" s="5">
        <f t="shared" si="3"/>
        <v>39705</v>
      </c>
      <c r="AM5" s="5">
        <f t="shared" si="3"/>
        <v>39712</v>
      </c>
      <c r="AN5" s="5">
        <f t="shared" si="3"/>
        <v>39719</v>
      </c>
      <c r="AO5" s="5">
        <f t="shared" si="3"/>
        <v>39726</v>
      </c>
      <c r="AP5" s="5">
        <f t="shared" si="3"/>
        <v>39733</v>
      </c>
      <c r="AQ5" s="5">
        <f t="shared" si="3"/>
        <v>39740</v>
      </c>
      <c r="AR5" s="5">
        <f t="shared" si="3"/>
        <v>39747</v>
      </c>
      <c r="AS5" s="5">
        <f t="shared" si="3"/>
        <v>39754</v>
      </c>
      <c r="AT5" s="5">
        <f t="shared" si="3"/>
        <v>39761</v>
      </c>
      <c r="AU5" s="5">
        <f t="shared" si="3"/>
        <v>39768</v>
      </c>
      <c r="AV5" s="5">
        <f t="shared" si="3"/>
        <v>39775</v>
      </c>
      <c r="AW5" s="5">
        <f t="shared" si="3"/>
        <v>39782</v>
      </c>
      <c r="AX5" s="5">
        <f t="shared" si="3"/>
        <v>39789</v>
      </c>
      <c r="AY5" s="5">
        <f t="shared" si="3"/>
        <v>39796</v>
      </c>
      <c r="AZ5" s="5">
        <f t="shared" si="3"/>
        <v>39803</v>
      </c>
      <c r="BA5" s="5">
        <f t="shared" si="3"/>
        <v>39810</v>
      </c>
    </row>
    <row r="6" spans="1:53" ht="12.75" customHeight="1" x14ac:dyDescent="0.2">
      <c r="A6" s="1" t="s">
        <v>2</v>
      </c>
      <c r="I6" s="10" t="s">
        <v>31</v>
      </c>
      <c r="J6" s="10"/>
      <c r="AD6" s="10" t="s">
        <v>32</v>
      </c>
      <c r="AE6" s="10"/>
      <c r="AF6" s="10"/>
      <c r="AG6" s="10"/>
      <c r="AH6" s="10"/>
      <c r="AK6" s="10" t="s">
        <v>32</v>
      </c>
      <c r="AL6" s="10"/>
      <c r="AM6" s="10"/>
      <c r="AO6" s="10" t="s">
        <v>33</v>
      </c>
      <c r="AP6" s="10"/>
      <c r="AQ6" s="10"/>
      <c r="AR6" s="10"/>
      <c r="AS6" s="10"/>
      <c r="AT6" s="10"/>
    </row>
    <row r="7" spans="1:53" ht="12.75" customHeight="1" x14ac:dyDescent="0.2">
      <c r="A7" s="1" t="s">
        <v>8</v>
      </c>
      <c r="K7" s="10" t="s">
        <v>34</v>
      </c>
      <c r="M7" s="10" t="s">
        <v>35</v>
      </c>
      <c r="R7" s="10" t="s">
        <v>36</v>
      </c>
      <c r="S7" s="10" t="s">
        <v>36</v>
      </c>
      <c r="T7" s="10" t="s">
        <v>36</v>
      </c>
      <c r="AD7" s="10" t="s">
        <v>37</v>
      </c>
      <c r="AE7" s="10" t="s">
        <v>38</v>
      </c>
      <c r="AF7" s="10"/>
      <c r="AG7" s="10"/>
      <c r="AH7" s="10"/>
      <c r="AI7" s="10"/>
      <c r="AK7" s="10" t="s">
        <v>39</v>
      </c>
      <c r="AM7" s="10" t="s">
        <v>40</v>
      </c>
      <c r="AN7" s="10"/>
      <c r="AP7" s="10" t="s">
        <v>41</v>
      </c>
      <c r="AS7" s="10" t="s">
        <v>41</v>
      </c>
      <c r="AT7" s="10"/>
      <c r="AU7" s="10"/>
      <c r="AW7" s="10" t="s">
        <v>42</v>
      </c>
      <c r="AX7" s="10"/>
    </row>
    <row r="8" spans="1:53" ht="12.75" customHeight="1" x14ac:dyDescent="0.2">
      <c r="A8" s="1" t="s">
        <v>15</v>
      </c>
      <c r="R8" s="10" t="s">
        <v>36</v>
      </c>
      <c r="S8" s="10" t="s">
        <v>36</v>
      </c>
      <c r="T8" s="10" t="s">
        <v>36</v>
      </c>
      <c r="AG8" s="10" t="s">
        <v>43</v>
      </c>
      <c r="AH8" s="10"/>
      <c r="AI8" s="10"/>
      <c r="AJ8" s="10"/>
      <c r="AK8" s="10" t="s">
        <v>41</v>
      </c>
      <c r="AM8" s="10" t="s">
        <v>44</v>
      </c>
      <c r="AN8" s="10"/>
      <c r="AO8" s="10"/>
      <c r="AP8" s="10"/>
      <c r="AQ8" s="10"/>
      <c r="AX8" s="10" t="s">
        <v>45</v>
      </c>
      <c r="AY8" s="10"/>
    </row>
    <row r="9" spans="1:53" ht="12.75" customHeight="1" x14ac:dyDescent="0.2">
      <c r="A9" s="1" t="s">
        <v>46</v>
      </c>
      <c r="R9" s="10"/>
      <c r="S9" s="10"/>
      <c r="T9" s="10"/>
      <c r="AL9" s="10" t="s">
        <v>47</v>
      </c>
      <c r="AM9" s="10"/>
      <c r="AN9" s="10"/>
    </row>
    <row r="10" spans="1:53" ht="12.75" customHeight="1" x14ac:dyDescent="0.2">
      <c r="A10" s="1" t="s">
        <v>20</v>
      </c>
    </row>
    <row r="11" spans="1:53" ht="12.75" customHeight="1" x14ac:dyDescent="0.2">
      <c r="A11" s="1" t="s">
        <v>20</v>
      </c>
    </row>
    <row r="12" spans="1:53" ht="12.75" customHeight="1" x14ac:dyDescent="0.2">
      <c r="A12" s="1" t="s">
        <v>21</v>
      </c>
      <c r="AC12" s="640"/>
      <c r="AD12" s="640"/>
      <c r="AE12" s="640"/>
      <c r="AF12" s="640"/>
      <c r="AG12" s="640"/>
      <c r="AH12" s="640"/>
      <c r="AI12" s="640"/>
    </row>
    <row r="13" spans="1:53" ht="12.75" customHeight="1" x14ac:dyDescent="0.2">
      <c r="A13" s="1" t="s">
        <v>24</v>
      </c>
      <c r="AB13" s="640"/>
      <c r="AC13" s="640"/>
      <c r="AD13" s="640"/>
      <c r="AE13" s="640"/>
      <c r="AF13" s="640"/>
      <c r="AG13" s="640"/>
      <c r="AH13" s="640"/>
      <c r="AI13" s="640"/>
      <c r="AJ13" s="640"/>
    </row>
    <row r="14" spans="1:53" ht="12.75" customHeight="1" x14ac:dyDescent="0.2">
      <c r="A14" s="1" t="s">
        <v>24</v>
      </c>
      <c r="AC14" s="640"/>
      <c r="AD14" s="640"/>
    </row>
    <row r="15" spans="1:53" ht="12.75" customHeight="1" x14ac:dyDescent="0.2">
      <c r="A15" s="1" t="s">
        <v>24</v>
      </c>
    </row>
    <row r="16" spans="1:53" ht="12.75" customHeight="1" x14ac:dyDescent="0.2">
      <c r="A16" s="1" t="s">
        <v>27</v>
      </c>
    </row>
    <row r="17" spans="1:45" ht="12.75" customHeight="1" x14ac:dyDescent="0.2">
      <c r="A17" s="1" t="s">
        <v>28</v>
      </c>
    </row>
    <row r="18" spans="1:45" ht="12.75" customHeight="1" x14ac:dyDescent="0.2">
      <c r="A18" s="1" t="s">
        <v>28</v>
      </c>
    </row>
    <row r="19" spans="1:45" ht="12.75" customHeight="1" x14ac:dyDescent="0.2">
      <c r="A19" s="1" t="s">
        <v>48</v>
      </c>
      <c r="AL19" s="10" t="s">
        <v>47</v>
      </c>
      <c r="AM19" s="10"/>
      <c r="AN19" s="10"/>
      <c r="AQ19" s="10" t="s">
        <v>49</v>
      </c>
      <c r="AR19" s="10"/>
      <c r="AS19" s="10"/>
    </row>
    <row r="20" spans="1:45" ht="12.75" customHeight="1" x14ac:dyDescent="0.2">
      <c r="A20" s="1" t="s">
        <v>50</v>
      </c>
      <c r="AM20" s="10" t="s">
        <v>51</v>
      </c>
      <c r="AN20" s="10"/>
      <c r="AO20" s="10"/>
      <c r="AP20" s="10"/>
      <c r="AQ20" s="10"/>
    </row>
    <row r="21" spans="1:45" ht="12.75" customHeight="1" x14ac:dyDescent="0.2">
      <c r="A21" s="1" t="s">
        <v>52</v>
      </c>
      <c r="AJ21" s="10" t="s">
        <v>33</v>
      </c>
      <c r="AK21" s="10"/>
      <c r="AL21" s="10"/>
      <c r="AM21" s="10"/>
      <c r="AN21" s="10"/>
      <c r="AO21" s="10"/>
      <c r="AP21" s="10"/>
      <c r="AQ21" s="10"/>
    </row>
    <row r="22" spans="1:45" ht="12.75" customHeight="1" x14ac:dyDescent="0.2">
      <c r="A22" s="1" t="s">
        <v>53</v>
      </c>
      <c r="AE22" s="10" t="s">
        <v>54</v>
      </c>
      <c r="AF22" s="10"/>
      <c r="AG22" s="10"/>
      <c r="AH22" s="10"/>
      <c r="AI22" s="10"/>
    </row>
    <row r="23" spans="1:45" ht="12.75" customHeight="1" x14ac:dyDescent="0.2">
      <c r="A23" s="1" t="s">
        <v>55</v>
      </c>
      <c r="AD23" s="10" t="s">
        <v>56</v>
      </c>
      <c r="AE23" s="10"/>
    </row>
    <row r="24" spans="1:45" ht="12.75" customHeight="1" x14ac:dyDescent="0.2">
      <c r="A24" s="1" t="s">
        <v>57</v>
      </c>
      <c r="AL24" s="10" t="s">
        <v>58</v>
      </c>
      <c r="AM24" s="10"/>
      <c r="AN24" s="10"/>
      <c r="AO24" s="10"/>
      <c r="AP24" s="10"/>
      <c r="AQ24" s="10"/>
    </row>
    <row r="25" spans="1:45" ht="12.75" customHeight="1" x14ac:dyDescent="0.2">
      <c r="A25" s="1" t="s">
        <v>59</v>
      </c>
      <c r="AL25" s="10" t="s">
        <v>60</v>
      </c>
      <c r="AM25" s="10"/>
      <c r="AN25" s="10"/>
      <c r="AO25" s="10"/>
      <c r="AP25" s="10"/>
      <c r="AQ25" s="10"/>
    </row>
    <row r="26" spans="1:45" ht="12.75" customHeight="1" x14ac:dyDescent="0.2">
      <c r="A26" s="1" t="s">
        <v>61</v>
      </c>
      <c r="AD26" s="10" t="s">
        <v>37</v>
      </c>
      <c r="AE26" s="10" t="s">
        <v>38</v>
      </c>
      <c r="AF26" s="10"/>
      <c r="AG26" s="10"/>
      <c r="AH26" s="10"/>
      <c r="AI26" s="10"/>
      <c r="AL26" s="10" t="s">
        <v>47</v>
      </c>
      <c r="AM26" s="10"/>
      <c r="AN26" s="10"/>
      <c r="AQ26" s="10" t="s">
        <v>62</v>
      </c>
      <c r="AR26" s="10"/>
      <c r="AS26" s="10"/>
    </row>
  </sheetData>
  <mergeCells count="3">
    <mergeCell ref="AC12:AI12"/>
    <mergeCell ref="AB13:AJ13"/>
    <mergeCell ref="AC14:AD14"/>
  </mergeCells>
  <pageMargins left="0.78749999999999998" right="0.78749999999999998" top="0.98402777777777795" bottom="0.9840277777777779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5"/>
  <sheetViews>
    <sheetView zoomScaleNormal="100" workbookViewId="0">
      <pane xSplit="3" ySplit="8" topLeftCell="AE9" activePane="bottomRight" state="frozen"/>
      <selection pane="topRight" activeCell="AE1" sqref="AE1"/>
      <selection pane="bottomLeft" activeCell="A9" sqref="A9"/>
      <selection pane="bottomRight" activeCell="BB31" sqref="BB31"/>
    </sheetView>
  </sheetViews>
  <sheetFormatPr baseColWidth="10" defaultColWidth="11.42578125" defaultRowHeight="12.75" x14ac:dyDescent="0.2"/>
  <cols>
    <col min="1" max="1" width="34.28515625" style="1" customWidth="1"/>
    <col min="2" max="2" width="7.7109375" style="1" customWidth="1"/>
    <col min="3" max="3" width="7.85546875" style="1" customWidth="1"/>
    <col min="4" max="4" width="12.7109375" style="1" customWidth="1"/>
    <col min="5" max="6" width="12.42578125" style="1" customWidth="1"/>
    <col min="7" max="7" width="12.7109375" style="1" customWidth="1"/>
    <col min="8" max="12" width="12.28515625" style="1" customWidth="1"/>
    <col min="13" max="13" width="12.28515625" style="13" customWidth="1"/>
    <col min="14" max="19" width="12.28515625" style="1" customWidth="1"/>
    <col min="20" max="20" width="12.7109375" style="1" customWidth="1"/>
    <col min="21" max="25" width="12.28515625" style="1" customWidth="1"/>
    <col min="26" max="26" width="12.28515625" style="14" customWidth="1"/>
    <col min="27" max="55" width="12.28515625" style="1" customWidth="1"/>
    <col min="56" max="1024" width="11.42578125" style="1"/>
  </cols>
  <sheetData>
    <row r="1" spans="1:55" s="15" customFormat="1" ht="38.25" customHeight="1" x14ac:dyDescent="0.25">
      <c r="A1" s="653" t="s">
        <v>63</v>
      </c>
      <c r="B1" s="653"/>
      <c r="C1" s="653"/>
      <c r="D1" s="653"/>
      <c r="E1" s="653"/>
      <c r="F1" s="653"/>
      <c r="G1" s="653"/>
    </row>
    <row r="2" spans="1:55" s="2" customFormat="1" ht="18" customHeight="1" x14ac:dyDescent="0.25">
      <c r="A2" s="3">
        <v>41640</v>
      </c>
      <c r="B2" s="3"/>
      <c r="C2" s="3"/>
      <c r="M2" s="16"/>
      <c r="Y2" s="16"/>
      <c r="Z2" s="16"/>
      <c r="AA2" s="16"/>
    </row>
    <row r="3" spans="1:55" s="20" customFormat="1" ht="15.75" customHeight="1" x14ac:dyDescent="0.25">
      <c r="A3" s="17" t="s">
        <v>64</v>
      </c>
      <c r="B3" s="18"/>
      <c r="C3" s="19"/>
      <c r="M3" s="21"/>
      <c r="Y3" s="21"/>
      <c r="Z3" s="21"/>
      <c r="AA3" s="21"/>
    </row>
    <row r="4" spans="1:55" s="20" customFormat="1" ht="15.75" customHeight="1" x14ac:dyDescent="0.25">
      <c r="A4" s="20" t="s">
        <v>65</v>
      </c>
      <c r="B4" s="22"/>
      <c r="C4" s="23"/>
      <c r="M4" s="21"/>
      <c r="Y4" s="21"/>
      <c r="Z4" s="21"/>
      <c r="AA4" s="21"/>
    </row>
    <row r="5" spans="1:55" s="20" customFormat="1" ht="18" customHeight="1" x14ac:dyDescent="0.25">
      <c r="A5" s="20" t="s">
        <v>66</v>
      </c>
      <c r="B5" s="654">
        <v>41995</v>
      </c>
      <c r="C5" s="654"/>
      <c r="M5" s="21"/>
      <c r="Y5" s="21"/>
      <c r="Z5" s="21"/>
      <c r="AA5" s="21"/>
    </row>
    <row r="6" spans="1:55" s="24" customFormat="1" ht="18" customHeight="1" x14ac:dyDescent="0.25">
      <c r="B6" s="655"/>
      <c r="C6" s="655"/>
      <c r="M6" s="21"/>
    </row>
    <row r="7" spans="1:55" s="26" customFormat="1" ht="12.75" customHeight="1" x14ac:dyDescent="0.2">
      <c r="A7" s="25" t="s">
        <v>1</v>
      </c>
      <c r="B7" s="656" t="s">
        <v>67</v>
      </c>
      <c r="C7" s="656"/>
      <c r="D7" s="27">
        <f>$A$2-2</f>
        <v>41638</v>
      </c>
      <c r="E7" s="27">
        <f t="shared" ref="E7:AJ7" si="0">D$8+1</f>
        <v>41645</v>
      </c>
      <c r="F7" s="27">
        <f t="shared" si="0"/>
        <v>41652</v>
      </c>
      <c r="G7" s="27">
        <f t="shared" si="0"/>
        <v>41659</v>
      </c>
      <c r="H7" s="27">
        <f t="shared" si="0"/>
        <v>41666</v>
      </c>
      <c r="I7" s="27">
        <f t="shared" si="0"/>
        <v>41673</v>
      </c>
      <c r="J7" s="28">
        <f t="shared" si="0"/>
        <v>41680</v>
      </c>
      <c r="K7" s="27">
        <f t="shared" si="0"/>
        <v>41687</v>
      </c>
      <c r="L7" s="27">
        <f t="shared" si="0"/>
        <v>41694</v>
      </c>
      <c r="M7" s="27">
        <f t="shared" si="0"/>
        <v>41701</v>
      </c>
      <c r="N7" s="27">
        <f t="shared" si="0"/>
        <v>41708</v>
      </c>
      <c r="O7" s="27">
        <f t="shared" si="0"/>
        <v>41715</v>
      </c>
      <c r="P7" s="27">
        <f t="shared" si="0"/>
        <v>41722</v>
      </c>
      <c r="Q7" s="27">
        <f t="shared" si="0"/>
        <v>41729</v>
      </c>
      <c r="R7" s="27">
        <f t="shared" si="0"/>
        <v>41736</v>
      </c>
      <c r="S7" s="27">
        <f t="shared" si="0"/>
        <v>41743</v>
      </c>
      <c r="T7" s="27">
        <f t="shared" si="0"/>
        <v>41750</v>
      </c>
      <c r="U7" s="27">
        <f t="shared" si="0"/>
        <v>41757</v>
      </c>
      <c r="V7" s="27">
        <f t="shared" si="0"/>
        <v>41764</v>
      </c>
      <c r="W7" s="27">
        <f t="shared" si="0"/>
        <v>41771</v>
      </c>
      <c r="X7" s="27">
        <f t="shared" si="0"/>
        <v>41778</v>
      </c>
      <c r="Y7" s="29">
        <f t="shared" si="0"/>
        <v>41785</v>
      </c>
      <c r="Z7" s="27">
        <f t="shared" si="0"/>
        <v>41792</v>
      </c>
      <c r="AA7" s="30">
        <f t="shared" si="0"/>
        <v>41799</v>
      </c>
      <c r="AB7" s="27">
        <f t="shared" si="0"/>
        <v>41806</v>
      </c>
      <c r="AC7" s="27">
        <f t="shared" si="0"/>
        <v>41813</v>
      </c>
      <c r="AD7" s="27">
        <f t="shared" si="0"/>
        <v>41820</v>
      </c>
      <c r="AE7" s="27">
        <f t="shared" si="0"/>
        <v>41827</v>
      </c>
      <c r="AF7" s="27">
        <f t="shared" si="0"/>
        <v>41834</v>
      </c>
      <c r="AG7" s="27">
        <f t="shared" si="0"/>
        <v>41841</v>
      </c>
      <c r="AH7" s="27">
        <f t="shared" si="0"/>
        <v>41848</v>
      </c>
      <c r="AI7" s="27">
        <f t="shared" si="0"/>
        <v>41855</v>
      </c>
      <c r="AJ7" s="27">
        <f t="shared" si="0"/>
        <v>41862</v>
      </c>
      <c r="AK7" s="27">
        <f t="shared" ref="AK7:BC7" si="1">AJ$8+1</f>
        <v>41869</v>
      </c>
      <c r="AL7" s="27">
        <f t="shared" si="1"/>
        <v>41876</v>
      </c>
      <c r="AM7" s="27">
        <f t="shared" si="1"/>
        <v>41883</v>
      </c>
      <c r="AN7" s="27">
        <f t="shared" si="1"/>
        <v>41890</v>
      </c>
      <c r="AO7" s="27">
        <f t="shared" si="1"/>
        <v>41897</v>
      </c>
      <c r="AP7" s="28">
        <f t="shared" si="1"/>
        <v>41904</v>
      </c>
      <c r="AQ7" s="27">
        <f t="shared" si="1"/>
        <v>41911</v>
      </c>
      <c r="AR7" s="27">
        <f t="shared" si="1"/>
        <v>41918</v>
      </c>
      <c r="AS7" s="27">
        <f t="shared" si="1"/>
        <v>41925</v>
      </c>
      <c r="AT7" s="27">
        <f t="shared" si="1"/>
        <v>41932</v>
      </c>
      <c r="AU7" s="27">
        <f t="shared" si="1"/>
        <v>41939</v>
      </c>
      <c r="AV7" s="27">
        <f t="shared" si="1"/>
        <v>41946</v>
      </c>
      <c r="AW7" s="27">
        <f t="shared" si="1"/>
        <v>41953</v>
      </c>
      <c r="AX7" s="27">
        <f t="shared" si="1"/>
        <v>41960</v>
      </c>
      <c r="AY7" s="27">
        <f t="shared" si="1"/>
        <v>41967</v>
      </c>
      <c r="AZ7" s="27">
        <f t="shared" si="1"/>
        <v>41974</v>
      </c>
      <c r="BA7" s="27">
        <f t="shared" si="1"/>
        <v>41981</v>
      </c>
      <c r="BB7" s="27">
        <f t="shared" si="1"/>
        <v>41988</v>
      </c>
      <c r="BC7" s="31">
        <f t="shared" si="1"/>
        <v>41995</v>
      </c>
    </row>
    <row r="8" spans="1:55" s="33" customFormat="1" ht="12.75" customHeight="1" x14ac:dyDescent="0.2">
      <c r="A8" s="32"/>
      <c r="B8" s="657"/>
      <c r="C8" s="657"/>
      <c r="D8" s="34">
        <f t="shared" ref="D8:AI8" si="2">D$7+6</f>
        <v>41644</v>
      </c>
      <c r="E8" s="34">
        <f t="shared" si="2"/>
        <v>41651</v>
      </c>
      <c r="F8" s="34">
        <f t="shared" si="2"/>
        <v>41658</v>
      </c>
      <c r="G8" s="34">
        <f t="shared" si="2"/>
        <v>41665</v>
      </c>
      <c r="H8" s="34">
        <f t="shared" si="2"/>
        <v>41672</v>
      </c>
      <c r="I8" s="34">
        <f t="shared" si="2"/>
        <v>41679</v>
      </c>
      <c r="J8" s="35">
        <f t="shared" si="2"/>
        <v>41686</v>
      </c>
      <c r="K8" s="34">
        <f t="shared" si="2"/>
        <v>41693</v>
      </c>
      <c r="L8" s="34">
        <f t="shared" si="2"/>
        <v>41700</v>
      </c>
      <c r="M8" s="34">
        <f t="shared" si="2"/>
        <v>41707</v>
      </c>
      <c r="N8" s="34">
        <f t="shared" si="2"/>
        <v>41714</v>
      </c>
      <c r="O8" s="34">
        <f t="shared" si="2"/>
        <v>41721</v>
      </c>
      <c r="P8" s="34">
        <f t="shared" si="2"/>
        <v>41728</v>
      </c>
      <c r="Q8" s="34">
        <f t="shared" si="2"/>
        <v>41735</v>
      </c>
      <c r="R8" s="34">
        <f t="shared" si="2"/>
        <v>41742</v>
      </c>
      <c r="S8" s="34">
        <f t="shared" si="2"/>
        <v>41749</v>
      </c>
      <c r="T8" s="34">
        <f t="shared" si="2"/>
        <v>41756</v>
      </c>
      <c r="U8" s="34">
        <f t="shared" si="2"/>
        <v>41763</v>
      </c>
      <c r="V8" s="34">
        <f t="shared" si="2"/>
        <v>41770</v>
      </c>
      <c r="W8" s="34">
        <f t="shared" si="2"/>
        <v>41777</v>
      </c>
      <c r="X8" s="34">
        <f t="shared" si="2"/>
        <v>41784</v>
      </c>
      <c r="Y8" s="36">
        <f t="shared" si="2"/>
        <v>41791</v>
      </c>
      <c r="Z8" s="34">
        <f t="shared" si="2"/>
        <v>41798</v>
      </c>
      <c r="AA8" s="37">
        <f t="shared" si="2"/>
        <v>41805</v>
      </c>
      <c r="AB8" s="34">
        <f t="shared" si="2"/>
        <v>41812</v>
      </c>
      <c r="AC8" s="34">
        <f t="shared" si="2"/>
        <v>41819</v>
      </c>
      <c r="AD8" s="34">
        <f t="shared" si="2"/>
        <v>41826</v>
      </c>
      <c r="AE8" s="34">
        <f t="shared" si="2"/>
        <v>41833</v>
      </c>
      <c r="AF8" s="34">
        <f t="shared" si="2"/>
        <v>41840</v>
      </c>
      <c r="AG8" s="34">
        <f t="shared" si="2"/>
        <v>41847</v>
      </c>
      <c r="AH8" s="34">
        <f t="shared" si="2"/>
        <v>41854</v>
      </c>
      <c r="AI8" s="34">
        <f t="shared" si="2"/>
        <v>41861</v>
      </c>
      <c r="AJ8" s="34">
        <f t="shared" ref="AJ8:BC8" si="3">AJ$7+6</f>
        <v>41868</v>
      </c>
      <c r="AK8" s="34">
        <f t="shared" si="3"/>
        <v>41875</v>
      </c>
      <c r="AL8" s="34">
        <f t="shared" si="3"/>
        <v>41882</v>
      </c>
      <c r="AM8" s="34">
        <f t="shared" si="3"/>
        <v>41889</v>
      </c>
      <c r="AN8" s="34">
        <f t="shared" si="3"/>
        <v>41896</v>
      </c>
      <c r="AO8" s="34">
        <f t="shared" si="3"/>
        <v>41903</v>
      </c>
      <c r="AP8" s="35">
        <f t="shared" si="3"/>
        <v>41910</v>
      </c>
      <c r="AQ8" s="34">
        <f t="shared" si="3"/>
        <v>41917</v>
      </c>
      <c r="AR8" s="34">
        <f t="shared" si="3"/>
        <v>41924</v>
      </c>
      <c r="AS8" s="34">
        <f t="shared" si="3"/>
        <v>41931</v>
      </c>
      <c r="AT8" s="34">
        <f t="shared" si="3"/>
        <v>41938</v>
      </c>
      <c r="AU8" s="34">
        <f t="shared" si="3"/>
        <v>41945</v>
      </c>
      <c r="AV8" s="34">
        <f t="shared" si="3"/>
        <v>41952</v>
      </c>
      <c r="AW8" s="34">
        <f t="shared" si="3"/>
        <v>41959</v>
      </c>
      <c r="AX8" s="34">
        <f t="shared" si="3"/>
        <v>41966</v>
      </c>
      <c r="AY8" s="34">
        <f t="shared" si="3"/>
        <v>41973</v>
      </c>
      <c r="AZ8" s="34">
        <f t="shared" si="3"/>
        <v>41980</v>
      </c>
      <c r="BA8" s="34">
        <f t="shared" si="3"/>
        <v>41987</v>
      </c>
      <c r="BB8" s="34">
        <f t="shared" si="3"/>
        <v>41994</v>
      </c>
      <c r="BC8" s="38">
        <f t="shared" si="3"/>
        <v>42001</v>
      </c>
    </row>
    <row r="9" spans="1:55" s="40" customFormat="1" ht="12.75" customHeight="1" x14ac:dyDescent="0.2">
      <c r="A9" s="39" t="s">
        <v>68</v>
      </c>
      <c r="B9" s="642">
        <v>28558</v>
      </c>
      <c r="C9" s="642"/>
      <c r="F9" s="41" t="s">
        <v>69</v>
      </c>
      <c r="G9" s="42"/>
      <c r="J9" s="645" t="s">
        <v>70</v>
      </c>
      <c r="K9" s="645"/>
      <c r="L9" s="645"/>
      <c r="M9" s="641"/>
      <c r="N9" s="641"/>
      <c r="O9" s="641"/>
      <c r="P9" s="641"/>
      <c r="Q9" s="43" t="s">
        <v>71</v>
      </c>
      <c r="R9" s="44"/>
      <c r="S9" s="44"/>
      <c r="T9" s="44"/>
      <c r="U9" s="41" t="s">
        <v>72</v>
      </c>
      <c r="V9" s="645" t="s">
        <v>73</v>
      </c>
      <c r="W9" s="645"/>
      <c r="X9" s="645"/>
      <c r="Y9" s="645"/>
      <c r="Z9" s="645" t="s">
        <v>74</v>
      </c>
      <c r="AA9" s="645"/>
      <c r="AB9" s="645" t="s">
        <v>75</v>
      </c>
      <c r="AC9" s="645"/>
      <c r="AD9" s="645"/>
      <c r="AE9" s="645"/>
      <c r="AF9" s="645"/>
      <c r="AG9" s="645"/>
      <c r="AH9" s="645"/>
      <c r="AI9" s="645"/>
      <c r="AJ9" s="645"/>
      <c r="AK9" s="645"/>
      <c r="AL9" s="645"/>
      <c r="AM9" s="41" t="s">
        <v>76</v>
      </c>
      <c r="AN9" s="41" t="s">
        <v>77</v>
      </c>
      <c r="AO9" s="645" t="s">
        <v>78</v>
      </c>
      <c r="AP9" s="645"/>
      <c r="AQ9" s="645"/>
      <c r="AR9" s="645"/>
      <c r="AT9" s="645" t="s">
        <v>79</v>
      </c>
      <c r="AU9" s="645"/>
      <c r="AV9" s="645"/>
      <c r="AX9" s="645" t="s">
        <v>80</v>
      </c>
      <c r="AY9" s="645"/>
      <c r="BB9" s="41" t="s">
        <v>81</v>
      </c>
      <c r="BC9" s="41" t="s">
        <v>82</v>
      </c>
    </row>
    <row r="10" spans="1:55" s="40" customFormat="1" ht="12.75" customHeight="1" x14ac:dyDescent="0.2">
      <c r="A10" s="39" t="s">
        <v>83</v>
      </c>
      <c r="B10" s="642" t="s">
        <v>84</v>
      </c>
      <c r="C10" s="642"/>
      <c r="F10" s="45" t="s">
        <v>69</v>
      </c>
      <c r="G10" s="42"/>
      <c r="J10" s="643" t="s">
        <v>70</v>
      </c>
      <c r="K10" s="643"/>
      <c r="L10" s="643"/>
      <c r="M10" s="641"/>
      <c r="N10" s="641"/>
      <c r="O10" s="641"/>
      <c r="P10" s="641"/>
      <c r="Q10" s="46" t="s">
        <v>71</v>
      </c>
      <c r="R10" s="47"/>
      <c r="S10" s="47"/>
      <c r="T10" s="47"/>
      <c r="U10" s="45" t="s">
        <v>72</v>
      </c>
      <c r="V10" s="643" t="s">
        <v>73</v>
      </c>
      <c r="W10" s="643"/>
      <c r="X10" s="643"/>
      <c r="Y10" s="643"/>
      <c r="Z10" s="644" t="s">
        <v>74</v>
      </c>
      <c r="AA10" s="644"/>
      <c r="AB10" s="644" t="s">
        <v>75</v>
      </c>
      <c r="AC10" s="644"/>
      <c r="AD10" s="644"/>
      <c r="AE10" s="644"/>
      <c r="AF10" s="644"/>
      <c r="AG10" s="644"/>
      <c r="AH10" s="644"/>
      <c r="AI10" s="644"/>
      <c r="AJ10" s="644"/>
      <c r="AK10" s="644"/>
      <c r="AL10" s="644"/>
      <c r="AM10" s="49" t="s">
        <v>76</v>
      </c>
      <c r="AN10" s="49" t="s">
        <v>77</v>
      </c>
      <c r="AO10" s="644" t="s">
        <v>78</v>
      </c>
      <c r="AP10" s="644"/>
      <c r="AQ10" s="644"/>
      <c r="AR10" s="644"/>
      <c r="AT10" s="644" t="s">
        <v>79</v>
      </c>
      <c r="AU10" s="644"/>
      <c r="AV10" s="644"/>
      <c r="AX10" s="644" t="s">
        <v>80</v>
      </c>
      <c r="AY10" s="644"/>
      <c r="BB10" s="49" t="s">
        <v>81</v>
      </c>
      <c r="BC10" s="49" t="s">
        <v>82</v>
      </c>
    </row>
    <row r="11" spans="1:55" s="40" customFormat="1" ht="12.75" customHeight="1" x14ac:dyDescent="0.2">
      <c r="A11" s="39" t="s">
        <v>85</v>
      </c>
      <c r="B11" s="642">
        <v>38969</v>
      </c>
      <c r="C11" s="642"/>
      <c r="F11" s="652" t="s">
        <v>70</v>
      </c>
      <c r="G11" s="652"/>
      <c r="H11" s="652"/>
      <c r="I11" s="652"/>
      <c r="J11" s="645" t="s">
        <v>86</v>
      </c>
      <c r="K11" s="645"/>
      <c r="L11" s="645"/>
      <c r="M11" s="645" t="s">
        <v>73</v>
      </c>
      <c r="N11" s="645"/>
      <c r="O11" s="645"/>
      <c r="P11" s="645"/>
      <c r="Q11" s="645" t="s">
        <v>87</v>
      </c>
      <c r="R11" s="645"/>
      <c r="S11" s="645"/>
      <c r="T11" s="645"/>
      <c r="U11" s="645"/>
      <c r="V11" s="645"/>
      <c r="W11" s="645"/>
      <c r="X11" s="645"/>
      <c r="Y11" s="645"/>
      <c r="Z11" s="645" t="s">
        <v>74</v>
      </c>
      <c r="AA11" s="645"/>
      <c r="AB11" s="645" t="s">
        <v>88</v>
      </c>
      <c r="AC11" s="645"/>
      <c r="AD11" s="645"/>
      <c r="AE11" s="645"/>
      <c r="AF11" s="645"/>
      <c r="AG11" s="645"/>
      <c r="AI11" s="41" t="s">
        <v>89</v>
      </c>
      <c r="AJ11" s="645" t="s">
        <v>90</v>
      </c>
      <c r="AK11" s="645"/>
      <c r="AL11" s="645"/>
      <c r="AM11" s="41" t="s">
        <v>87</v>
      </c>
      <c r="AN11" s="645" t="s">
        <v>74</v>
      </c>
      <c r="AO11" s="645"/>
      <c r="AP11" s="645"/>
      <c r="AT11" s="42"/>
      <c r="AU11" s="645" t="s">
        <v>91</v>
      </c>
      <c r="AV11" s="645"/>
      <c r="AW11" s="645"/>
      <c r="AX11" s="645"/>
      <c r="AY11" s="645"/>
      <c r="AZ11" s="645" t="s">
        <v>92</v>
      </c>
      <c r="BA11" s="645"/>
      <c r="BB11" s="42"/>
      <c r="BC11" s="42"/>
    </row>
    <row r="12" spans="1:55" s="40" customFormat="1" ht="12.75" customHeight="1" x14ac:dyDescent="0.2">
      <c r="A12" s="39" t="s">
        <v>83</v>
      </c>
      <c r="B12" s="642" t="s">
        <v>93</v>
      </c>
      <c r="C12" s="642"/>
      <c r="F12" s="651" t="s">
        <v>70</v>
      </c>
      <c r="G12" s="651"/>
      <c r="H12" s="651"/>
      <c r="I12" s="651"/>
      <c r="J12" s="643" t="s">
        <v>86</v>
      </c>
      <c r="K12" s="643"/>
      <c r="L12" s="643"/>
      <c r="M12" s="643" t="s">
        <v>73</v>
      </c>
      <c r="N12" s="643"/>
      <c r="O12" s="643"/>
      <c r="P12" s="643"/>
      <c r="Q12" s="643" t="s">
        <v>87</v>
      </c>
      <c r="R12" s="643"/>
      <c r="S12" s="643"/>
      <c r="T12" s="643"/>
      <c r="U12" s="643"/>
      <c r="V12" s="643"/>
      <c r="W12" s="643"/>
      <c r="X12" s="643"/>
      <c r="Y12" s="643"/>
      <c r="Z12" s="644" t="s">
        <v>74</v>
      </c>
      <c r="AA12" s="644"/>
      <c r="AB12" s="644" t="s">
        <v>88</v>
      </c>
      <c r="AC12" s="644"/>
      <c r="AD12" s="644"/>
      <c r="AE12" s="644"/>
      <c r="AF12" s="644"/>
      <c r="AG12" s="644"/>
      <c r="AI12" s="45" t="s">
        <v>89</v>
      </c>
      <c r="AJ12" s="644" t="s">
        <v>90</v>
      </c>
      <c r="AK12" s="644"/>
      <c r="AL12" s="644"/>
      <c r="AM12" s="49" t="s">
        <v>87</v>
      </c>
      <c r="AN12" s="644" t="s">
        <v>74</v>
      </c>
      <c r="AO12" s="644"/>
      <c r="AP12" s="644"/>
      <c r="AT12" s="42"/>
      <c r="AU12" s="644" t="s">
        <v>91</v>
      </c>
      <c r="AV12" s="644"/>
      <c r="AW12" s="644"/>
      <c r="AX12" s="644"/>
      <c r="AY12" s="644"/>
      <c r="AZ12" s="644" t="s">
        <v>92</v>
      </c>
      <c r="BA12" s="644"/>
      <c r="BB12" s="42"/>
      <c r="BC12" s="42"/>
    </row>
    <row r="13" spans="1:55" s="40" customFormat="1" ht="12.75" customHeight="1" x14ac:dyDescent="0.2">
      <c r="A13" s="39" t="s">
        <v>85</v>
      </c>
      <c r="B13" s="642">
        <v>38970</v>
      </c>
      <c r="C13" s="642"/>
      <c r="D13" s="645" t="s">
        <v>94</v>
      </c>
      <c r="E13" s="645"/>
      <c r="F13" s="645"/>
      <c r="G13" s="645"/>
      <c r="H13" s="645"/>
      <c r="L13" s="645" t="s">
        <v>95</v>
      </c>
      <c r="M13" s="645"/>
      <c r="N13" s="645"/>
      <c r="O13" s="645"/>
      <c r="P13" s="645"/>
      <c r="Q13" s="645"/>
      <c r="R13" s="645"/>
      <c r="S13" s="645"/>
      <c r="T13" s="645"/>
      <c r="U13" s="645"/>
      <c r="V13" s="645"/>
      <c r="W13" s="645" t="s">
        <v>88</v>
      </c>
      <c r="X13" s="645"/>
      <c r="Y13" s="645"/>
      <c r="Z13" s="645" t="s">
        <v>74</v>
      </c>
      <c r="AA13" s="645"/>
      <c r="AB13" s="645" t="s">
        <v>96</v>
      </c>
      <c r="AC13" s="645"/>
      <c r="AD13" s="645"/>
      <c r="AE13" s="645"/>
      <c r="AF13" s="645"/>
      <c r="AG13" s="645"/>
      <c r="AH13" s="645"/>
      <c r="AI13" s="645"/>
      <c r="AJ13" s="41" t="s">
        <v>74</v>
      </c>
      <c r="AK13" s="50"/>
      <c r="AL13" s="645" t="s">
        <v>71</v>
      </c>
      <c r="AM13" s="645"/>
      <c r="AN13" s="645"/>
      <c r="AO13" s="645" t="s">
        <v>95</v>
      </c>
      <c r="AP13" s="645"/>
      <c r="AQ13" s="645"/>
      <c r="AR13" s="645"/>
      <c r="AS13" s="645"/>
      <c r="AT13" s="645"/>
      <c r="AU13" s="43" t="s">
        <v>97</v>
      </c>
      <c r="AV13" s="51"/>
      <c r="AW13" s="650"/>
      <c r="AX13" s="650"/>
      <c r="AY13" s="650"/>
      <c r="AZ13" s="650"/>
    </row>
    <row r="14" spans="1:55" s="40" customFormat="1" ht="12.75" customHeight="1" x14ac:dyDescent="0.2">
      <c r="A14" s="39" t="s">
        <v>83</v>
      </c>
      <c r="B14" s="641" t="s">
        <v>98</v>
      </c>
      <c r="C14" s="641"/>
      <c r="D14" s="643" t="s">
        <v>94</v>
      </c>
      <c r="E14" s="643"/>
      <c r="F14" s="643"/>
      <c r="G14" s="643"/>
      <c r="H14" s="643"/>
      <c r="L14" s="643" t="s">
        <v>95</v>
      </c>
      <c r="M14" s="643"/>
      <c r="N14" s="643"/>
      <c r="O14" s="643"/>
      <c r="P14" s="643"/>
      <c r="Q14" s="643"/>
      <c r="R14" s="643"/>
      <c r="S14" s="643"/>
      <c r="T14" s="643"/>
      <c r="U14" s="643"/>
      <c r="V14" s="643"/>
      <c r="W14" s="643" t="s">
        <v>88</v>
      </c>
      <c r="X14" s="643"/>
      <c r="Y14" s="643"/>
      <c r="Z14" s="644" t="s">
        <v>74</v>
      </c>
      <c r="AA14" s="644"/>
      <c r="AB14" s="644" t="s">
        <v>96</v>
      </c>
      <c r="AC14" s="644"/>
      <c r="AD14" s="644"/>
      <c r="AE14" s="644"/>
      <c r="AF14" s="644"/>
      <c r="AG14" s="644"/>
      <c r="AH14" s="644"/>
      <c r="AI14" s="644"/>
      <c r="AJ14" s="49" t="s">
        <v>74</v>
      </c>
      <c r="AK14" s="50"/>
      <c r="AL14" s="644" t="s">
        <v>71</v>
      </c>
      <c r="AM14" s="644"/>
      <c r="AN14" s="644"/>
      <c r="AO14" s="644" t="s">
        <v>95</v>
      </c>
      <c r="AP14" s="644"/>
      <c r="AQ14" s="644"/>
      <c r="AR14" s="644"/>
      <c r="AS14" s="644"/>
      <c r="AT14" s="644"/>
      <c r="AU14" s="647" t="s">
        <v>97</v>
      </c>
      <c r="AV14" s="647"/>
      <c r="AW14" s="647"/>
      <c r="AX14" s="647"/>
      <c r="AY14" s="647"/>
      <c r="AZ14" s="647"/>
    </row>
    <row r="15" spans="1:55" s="40" customFormat="1" ht="12.75" customHeight="1" x14ac:dyDescent="0.2">
      <c r="A15" s="42" t="s">
        <v>99</v>
      </c>
      <c r="B15" s="641"/>
      <c r="C15" s="641"/>
      <c r="D15" s="42"/>
      <c r="L15" s="42"/>
      <c r="Z15" s="42"/>
      <c r="AB15" s="42"/>
      <c r="AF15" s="41" t="s">
        <v>100</v>
      </c>
      <c r="AH15" s="645" t="s">
        <v>90</v>
      </c>
      <c r="AI15" s="645"/>
      <c r="AJ15" s="645"/>
      <c r="AK15" s="645"/>
      <c r="AL15" s="645"/>
      <c r="AM15" s="645"/>
      <c r="AN15" s="645"/>
      <c r="AO15" s="645"/>
      <c r="AP15" s="645"/>
      <c r="AQ15" s="645"/>
      <c r="AR15" s="645"/>
      <c r="AS15" s="645"/>
      <c r="AT15" s="645"/>
      <c r="AU15" s="645"/>
      <c r="AV15" s="645" t="s">
        <v>101</v>
      </c>
      <c r="AW15" s="645"/>
      <c r="AX15" s="41" t="s">
        <v>102</v>
      </c>
      <c r="AY15" s="43" t="s">
        <v>101</v>
      </c>
      <c r="AZ15" s="51"/>
      <c r="BA15" s="645" t="s">
        <v>103</v>
      </c>
      <c r="BB15" s="645"/>
    </row>
    <row r="16" spans="1:55" s="40" customFormat="1" ht="12.75" customHeight="1" x14ac:dyDescent="0.2">
      <c r="A16" s="39" t="s">
        <v>104</v>
      </c>
      <c r="B16" s="642" t="s">
        <v>105</v>
      </c>
      <c r="C16" s="642"/>
      <c r="D16" s="645" t="s">
        <v>106</v>
      </c>
      <c r="E16" s="645"/>
      <c r="F16" s="645"/>
      <c r="G16" s="645"/>
      <c r="H16" s="645"/>
      <c r="I16" s="645"/>
      <c r="J16" s="645"/>
      <c r="K16" s="645"/>
      <c r="L16" s="645"/>
      <c r="M16" s="645"/>
      <c r="N16" s="645"/>
      <c r="O16" s="645"/>
      <c r="P16" s="645"/>
      <c r="Q16" s="645"/>
      <c r="R16" s="645"/>
      <c r="S16" s="645"/>
      <c r="T16" s="645"/>
      <c r="U16" s="645"/>
      <c r="V16" s="645"/>
      <c r="W16" s="645"/>
      <c r="X16" s="645"/>
      <c r="Y16" s="645"/>
      <c r="Z16" s="644" t="s">
        <v>107</v>
      </c>
      <c r="AA16" s="644"/>
      <c r="AB16" s="644"/>
      <c r="AC16" s="644"/>
      <c r="AD16" s="644"/>
      <c r="AE16" s="644"/>
      <c r="AF16" s="644"/>
      <c r="AG16" s="644"/>
      <c r="AH16" s="644"/>
      <c r="AI16" s="644"/>
      <c r="AJ16" s="644"/>
      <c r="AK16" s="644"/>
      <c r="AL16" s="644"/>
      <c r="AM16" s="644"/>
      <c r="AN16" s="644"/>
      <c r="AO16" s="644"/>
      <c r="AP16" s="644"/>
      <c r="AQ16" s="644"/>
      <c r="AR16" s="644"/>
      <c r="AS16" s="644"/>
      <c r="AT16" s="644"/>
      <c r="AU16" s="644"/>
      <c r="AV16" s="644" t="s">
        <v>101</v>
      </c>
      <c r="AW16" s="644"/>
      <c r="AX16" s="49" t="s">
        <v>102</v>
      </c>
      <c r="AY16" s="53" t="s">
        <v>101</v>
      </c>
      <c r="AZ16" s="54"/>
      <c r="BA16" s="644" t="s">
        <v>103</v>
      </c>
      <c r="BB16" s="644"/>
    </row>
    <row r="17" spans="1:55" s="40" customFormat="1" ht="12.75" customHeight="1" x14ac:dyDescent="0.2">
      <c r="A17" s="39"/>
      <c r="D17" s="43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5"/>
      <c r="R17" s="55"/>
      <c r="S17" s="55"/>
      <c r="T17" s="55"/>
      <c r="U17" s="55"/>
      <c r="V17" s="55"/>
      <c r="W17" s="55"/>
      <c r="X17" s="55"/>
      <c r="Y17" s="39"/>
      <c r="Z17" s="43"/>
      <c r="AA17" s="51"/>
      <c r="AB17" s="51"/>
      <c r="AC17" s="51"/>
      <c r="AD17" s="51"/>
      <c r="AE17" s="51"/>
      <c r="AF17" s="51"/>
      <c r="AG17" s="51"/>
      <c r="AH17" s="51"/>
      <c r="AI17" s="51"/>
      <c r="AJ17" s="55"/>
      <c r="AK17" s="55"/>
      <c r="AL17" s="55"/>
      <c r="AM17" s="55"/>
      <c r="AN17" s="55"/>
      <c r="AO17" s="55"/>
      <c r="AP17" s="55"/>
      <c r="AQ17" s="55"/>
      <c r="AR17" s="39"/>
    </row>
    <row r="18" spans="1:55" s="40" customFormat="1" ht="12.75" customHeight="1" x14ac:dyDescent="0.2">
      <c r="A18" s="39" t="s">
        <v>108</v>
      </c>
      <c r="B18" s="641" t="s">
        <v>109</v>
      </c>
      <c r="C18" s="641"/>
      <c r="T18" s="42"/>
      <c r="U18" s="42"/>
    </row>
    <row r="19" spans="1:55" s="40" customFormat="1" ht="12.75" customHeight="1" x14ac:dyDescent="0.2">
      <c r="A19" s="39" t="s">
        <v>110</v>
      </c>
      <c r="B19" s="642" t="s">
        <v>111</v>
      </c>
      <c r="C19" s="642"/>
      <c r="F19" s="643" t="s">
        <v>112</v>
      </c>
      <c r="G19" s="643"/>
      <c r="H19" s="643"/>
      <c r="AF19" s="41" t="s">
        <v>100</v>
      </c>
      <c r="AG19" s="41" t="s">
        <v>113</v>
      </c>
      <c r="AH19" s="645" t="s">
        <v>114</v>
      </c>
      <c r="AI19" s="645"/>
      <c r="AJ19" s="645"/>
      <c r="AK19" s="645"/>
      <c r="AL19" s="645"/>
      <c r="AR19" s="645" t="s">
        <v>115</v>
      </c>
      <c r="AS19" s="645"/>
      <c r="AT19" s="645"/>
      <c r="AU19" s="645"/>
      <c r="AV19" s="645"/>
    </row>
    <row r="20" spans="1:55" s="40" customFormat="1" ht="12.75" customHeight="1" x14ac:dyDescent="0.2">
      <c r="A20" s="39" t="s">
        <v>116</v>
      </c>
      <c r="B20" s="642">
        <v>28558</v>
      </c>
      <c r="C20" s="642"/>
    </row>
    <row r="21" spans="1:55" s="40" customFormat="1" ht="12.75" customHeight="1" x14ac:dyDescent="0.2">
      <c r="A21" s="39" t="s">
        <v>116</v>
      </c>
      <c r="B21" s="642" t="s">
        <v>117</v>
      </c>
      <c r="C21" s="642"/>
    </row>
    <row r="22" spans="1:55" s="40" customFormat="1" ht="12.75" customHeight="1" x14ac:dyDescent="0.2">
      <c r="A22" s="39" t="s">
        <v>116</v>
      </c>
      <c r="B22" s="642" t="s">
        <v>118</v>
      </c>
      <c r="C22" s="642"/>
    </row>
    <row r="23" spans="1:55" s="40" customFormat="1" ht="12.75" customHeight="1" x14ac:dyDescent="0.2">
      <c r="A23" s="39"/>
    </row>
    <row r="24" spans="1:55" s="40" customFormat="1" ht="12.75" customHeight="1" x14ac:dyDescent="0.2">
      <c r="A24" s="39" t="s">
        <v>119</v>
      </c>
      <c r="B24" s="642">
        <v>40004</v>
      </c>
      <c r="C24" s="642"/>
      <c r="F24" s="643" t="s">
        <v>112</v>
      </c>
      <c r="G24" s="643"/>
      <c r="H24" s="643"/>
      <c r="L24" s="45" t="s">
        <v>73</v>
      </c>
      <c r="M24" s="643" t="s">
        <v>71</v>
      </c>
      <c r="N24" s="643"/>
      <c r="O24" s="643"/>
      <c r="P24" s="643"/>
      <c r="Q24" s="45" t="s">
        <v>74</v>
      </c>
      <c r="U24" s="45" t="s">
        <v>120</v>
      </c>
      <c r="Y24" s="56" t="s">
        <v>76</v>
      </c>
      <c r="Z24" s="646" t="s">
        <v>121</v>
      </c>
      <c r="AA24" s="646"/>
      <c r="AF24" s="49" t="s">
        <v>100</v>
      </c>
      <c r="AG24" s="49" t="s">
        <v>113</v>
      </c>
      <c r="AP24" s="56" t="s">
        <v>113</v>
      </c>
      <c r="AY24" s="649" t="s">
        <v>122</v>
      </c>
    </row>
    <row r="25" spans="1:55" s="40" customFormat="1" ht="12.75" customHeight="1" x14ac:dyDescent="0.2">
      <c r="A25" s="39" t="s">
        <v>119</v>
      </c>
      <c r="B25" s="642">
        <v>40005</v>
      </c>
      <c r="C25" s="642"/>
      <c r="Q25" s="41" t="s">
        <v>74</v>
      </c>
      <c r="Z25" s="648" t="s">
        <v>121</v>
      </c>
      <c r="AA25" s="648"/>
      <c r="AF25" s="41" t="s">
        <v>100</v>
      </c>
      <c r="AR25" s="645" t="s">
        <v>115</v>
      </c>
      <c r="AS25" s="645"/>
      <c r="AT25" s="645"/>
      <c r="AY25" s="649"/>
    </row>
    <row r="26" spans="1:55" s="40" customFormat="1" ht="12.75" customHeight="1" x14ac:dyDescent="0.2">
      <c r="A26" s="39" t="s">
        <v>119</v>
      </c>
      <c r="B26" s="642">
        <v>40006</v>
      </c>
      <c r="C26" s="642"/>
      <c r="Q26" s="45" t="s">
        <v>74</v>
      </c>
      <c r="Z26" s="646" t="s">
        <v>121</v>
      </c>
      <c r="AA26" s="646"/>
      <c r="AI26" s="42"/>
      <c r="AU26" s="42"/>
      <c r="AV26" s="42"/>
      <c r="AW26" s="42"/>
      <c r="AY26" s="649"/>
    </row>
    <row r="27" spans="1:55" s="40" customFormat="1" ht="12.75" customHeight="1" x14ac:dyDescent="0.2">
      <c r="A27" s="39" t="s">
        <v>24</v>
      </c>
      <c r="B27" s="642" t="s">
        <v>123</v>
      </c>
      <c r="C27" s="642"/>
    </row>
    <row r="28" spans="1:55" s="40" customFormat="1" ht="12.75" customHeight="1" x14ac:dyDescent="0.2">
      <c r="A28" s="39" t="s">
        <v>24</v>
      </c>
      <c r="B28" s="642" t="s">
        <v>123</v>
      </c>
      <c r="C28" s="642"/>
    </row>
    <row r="29" spans="1:55" s="40" customFormat="1" ht="12.75" customHeight="1" x14ac:dyDescent="0.2">
      <c r="A29" s="39" t="s">
        <v>24</v>
      </c>
      <c r="B29" s="642" t="s">
        <v>123</v>
      </c>
      <c r="C29" s="642"/>
    </row>
    <row r="30" spans="1:55" s="40" customFormat="1" ht="13.5" customHeight="1" x14ac:dyDescent="0.2">
      <c r="A30" s="39"/>
    </row>
    <row r="31" spans="1:55" s="40" customFormat="1" ht="12.75" customHeight="1" x14ac:dyDescent="0.2">
      <c r="A31" s="39" t="s">
        <v>124</v>
      </c>
      <c r="B31" s="641">
        <v>40331</v>
      </c>
      <c r="C31" s="641"/>
      <c r="G31" s="45" t="s">
        <v>74</v>
      </c>
      <c r="H31" s="643" t="s">
        <v>125</v>
      </c>
      <c r="I31" s="643"/>
      <c r="J31" s="643"/>
      <c r="K31" s="643"/>
      <c r="L31" s="643"/>
      <c r="M31" s="643"/>
      <c r="N31" s="643"/>
      <c r="O31" s="643"/>
      <c r="P31" s="643"/>
      <c r="R31" s="643" t="s">
        <v>75</v>
      </c>
      <c r="S31" s="643"/>
      <c r="T31" s="643"/>
      <c r="U31" s="643"/>
      <c r="V31" s="643"/>
      <c r="W31" s="643"/>
      <c r="X31" s="643"/>
      <c r="Y31" s="643"/>
      <c r="Z31" s="646" t="s">
        <v>74</v>
      </c>
      <c r="AA31" s="646"/>
      <c r="AG31" s="41" t="s">
        <v>113</v>
      </c>
      <c r="AL31" s="42"/>
      <c r="AR31" s="42"/>
      <c r="AS31" s="42"/>
      <c r="AT31" s="644" t="s">
        <v>79</v>
      </c>
      <c r="AU31" s="644"/>
      <c r="AV31" s="644"/>
      <c r="AW31" s="42"/>
      <c r="AX31" s="49" t="s">
        <v>126</v>
      </c>
      <c r="AY31" s="647" t="s">
        <v>127</v>
      </c>
      <c r="AZ31" s="647"/>
      <c r="BA31" s="50"/>
      <c r="BB31" s="49" t="s">
        <v>81</v>
      </c>
      <c r="BC31" s="42"/>
    </row>
    <row r="32" spans="1:55" s="40" customFormat="1" ht="12.75" customHeight="1" x14ac:dyDescent="0.2">
      <c r="A32" s="39" t="s">
        <v>128</v>
      </c>
      <c r="B32" s="642">
        <v>40332</v>
      </c>
      <c r="C32" s="642"/>
      <c r="G32" s="645" t="s">
        <v>70</v>
      </c>
      <c r="H32" s="645"/>
      <c r="I32" s="645"/>
      <c r="J32" s="645"/>
      <c r="K32" s="645"/>
      <c r="L32" s="645"/>
      <c r="M32" s="645"/>
      <c r="N32" s="645"/>
      <c r="U32" s="41" t="s">
        <v>120</v>
      </c>
      <c r="Z32" s="648" t="s">
        <v>74</v>
      </c>
      <c r="AA32" s="648"/>
      <c r="AP32" s="57" t="s">
        <v>113</v>
      </c>
      <c r="AV32" s="55"/>
      <c r="AX32" s="645" t="s">
        <v>80</v>
      </c>
      <c r="AY32" s="645"/>
      <c r="AZ32" s="645"/>
      <c r="BA32" s="645"/>
      <c r="BB32" s="645"/>
    </row>
    <row r="33" spans="1:54" s="40" customFormat="1" ht="12.75" customHeight="1" x14ac:dyDescent="0.2">
      <c r="A33" s="39" t="s">
        <v>129</v>
      </c>
      <c r="B33" s="642">
        <v>40333</v>
      </c>
      <c r="C33" s="642"/>
      <c r="F33" s="643" t="s">
        <v>130</v>
      </c>
      <c r="G33" s="643"/>
      <c r="H33" s="643"/>
      <c r="L33" s="45" t="s">
        <v>131</v>
      </c>
      <c r="M33" s="643" t="s">
        <v>71</v>
      </c>
      <c r="N33" s="643"/>
      <c r="O33" s="643"/>
      <c r="P33" s="643"/>
      <c r="Q33" s="643"/>
      <c r="R33" s="643"/>
      <c r="S33" s="643"/>
      <c r="T33" s="643"/>
      <c r="AB33" s="644" t="s">
        <v>96</v>
      </c>
      <c r="AC33" s="644"/>
      <c r="AD33" s="644"/>
      <c r="AE33" s="644"/>
      <c r="AF33" s="644"/>
      <c r="AG33" s="644"/>
      <c r="AH33" s="644"/>
      <c r="AI33" s="644"/>
      <c r="AT33" s="58" t="s">
        <v>132</v>
      </c>
      <c r="AU33" s="59"/>
      <c r="AV33" s="59"/>
      <c r="AW33" s="59"/>
      <c r="AX33" s="644" t="s">
        <v>133</v>
      </c>
      <c r="AY33" s="644"/>
    </row>
    <row r="34" spans="1:54" s="40" customFormat="1" ht="12.75" customHeight="1" x14ac:dyDescent="0.2">
      <c r="A34" s="39" t="s">
        <v>134</v>
      </c>
      <c r="B34" s="641" t="s">
        <v>135</v>
      </c>
      <c r="C34" s="641"/>
      <c r="F34" s="46"/>
      <c r="G34" s="47"/>
      <c r="H34" s="60"/>
      <c r="L34" s="61"/>
      <c r="M34" s="47"/>
      <c r="N34" s="47"/>
      <c r="O34" s="47"/>
      <c r="P34" s="47"/>
      <c r="Q34" s="47"/>
      <c r="R34" s="47"/>
      <c r="S34" s="47"/>
      <c r="T34" s="60"/>
      <c r="AB34" s="53"/>
      <c r="AC34" s="54"/>
      <c r="AD34" s="54"/>
      <c r="AE34" s="54"/>
      <c r="AF34" s="54"/>
      <c r="AG34" s="54"/>
      <c r="AH34" s="54"/>
      <c r="AI34" s="62"/>
      <c r="AM34" s="63"/>
      <c r="AN34" s="55"/>
      <c r="AO34" s="50"/>
      <c r="AT34" s="64" t="s">
        <v>132</v>
      </c>
      <c r="AU34" s="65"/>
      <c r="AV34" s="65"/>
      <c r="AW34" s="66"/>
    </row>
    <row r="35" spans="1:54" s="40" customFormat="1" ht="12.75" customHeight="1" x14ac:dyDescent="0.2">
      <c r="A35" s="39" t="s">
        <v>136</v>
      </c>
      <c r="B35" s="642">
        <v>40334</v>
      </c>
      <c r="C35" s="642"/>
      <c r="G35" s="41" t="s">
        <v>74</v>
      </c>
      <c r="L35" s="645" t="s">
        <v>137</v>
      </c>
      <c r="M35" s="645"/>
      <c r="N35" s="645"/>
      <c r="O35" s="645" t="s">
        <v>138</v>
      </c>
      <c r="P35" s="645"/>
      <c r="Q35" s="645"/>
      <c r="AM35" s="645" t="s">
        <v>139</v>
      </c>
      <c r="AN35" s="645"/>
      <c r="AO35" s="645"/>
      <c r="AR35" s="645" t="s">
        <v>140</v>
      </c>
      <c r="AS35" s="645"/>
      <c r="AT35" s="645"/>
      <c r="AV35" s="645" t="s">
        <v>132</v>
      </c>
      <c r="AW35" s="645"/>
      <c r="AX35" s="645"/>
      <c r="AY35" s="645"/>
      <c r="AZ35" s="645"/>
      <c r="BA35" s="645"/>
      <c r="BB35" s="645"/>
    </row>
    <row r="36" spans="1:54" s="40" customFormat="1" ht="12.75" customHeight="1" x14ac:dyDescent="0.2">
      <c r="A36" s="39" t="s">
        <v>134</v>
      </c>
      <c r="B36" s="641" t="s">
        <v>141</v>
      </c>
      <c r="C36" s="641"/>
      <c r="F36" s="63"/>
      <c r="G36" s="44"/>
      <c r="H36" s="50"/>
      <c r="L36" s="43"/>
      <c r="M36" s="51"/>
      <c r="N36" s="52"/>
      <c r="O36" s="43"/>
      <c r="P36" s="51"/>
      <c r="Q36" s="51"/>
      <c r="R36" s="55"/>
      <c r="S36" s="55"/>
      <c r="T36" s="55"/>
      <c r="U36" s="50"/>
      <c r="AM36" s="67"/>
      <c r="AN36" s="55"/>
      <c r="AO36" s="50"/>
      <c r="AT36" s="42"/>
      <c r="AV36" s="43" t="s">
        <v>132</v>
      </c>
      <c r="AW36" s="51"/>
      <c r="AX36" s="51"/>
      <c r="AY36" s="51"/>
      <c r="AZ36" s="51"/>
      <c r="BA36" s="51"/>
      <c r="BB36" s="52"/>
    </row>
    <row r="37" spans="1:54" s="40" customFormat="1" ht="12.75" customHeight="1" x14ac:dyDescent="0.2">
      <c r="A37" s="39" t="s">
        <v>142</v>
      </c>
      <c r="B37" s="642">
        <v>40335</v>
      </c>
      <c r="C37" s="642"/>
      <c r="F37" s="643" t="s">
        <v>112</v>
      </c>
      <c r="G37" s="643"/>
      <c r="H37" s="643"/>
      <c r="L37" s="643" t="s">
        <v>120</v>
      </c>
      <c r="M37" s="643"/>
      <c r="N37" s="643"/>
      <c r="Q37" s="643" t="s">
        <v>143</v>
      </c>
      <c r="R37" s="643"/>
      <c r="S37" s="643"/>
      <c r="T37" s="643"/>
      <c r="U37" s="643"/>
      <c r="AS37" s="41" t="s">
        <v>144</v>
      </c>
      <c r="AV37" s="644" t="s">
        <v>132</v>
      </c>
      <c r="AW37" s="644"/>
      <c r="AX37" s="644"/>
      <c r="AY37" s="644"/>
      <c r="AZ37" s="644"/>
      <c r="BA37" s="644"/>
      <c r="BB37" s="644"/>
    </row>
    <row r="38" spans="1:54" s="40" customFormat="1" ht="12.75" customHeight="1" x14ac:dyDescent="0.2">
      <c r="A38" s="39" t="s">
        <v>134</v>
      </c>
      <c r="B38" s="641" t="s">
        <v>145</v>
      </c>
      <c r="C38" s="641"/>
      <c r="F38" s="46"/>
      <c r="G38" s="47"/>
      <c r="H38" s="60"/>
      <c r="L38" s="61"/>
      <c r="M38" s="47"/>
      <c r="N38" s="60"/>
      <c r="Q38" s="61"/>
      <c r="R38" s="47"/>
      <c r="S38" s="47"/>
      <c r="T38" s="47"/>
      <c r="U38" s="60"/>
      <c r="AS38" s="42"/>
      <c r="AV38" s="53" t="s">
        <v>132</v>
      </c>
      <c r="AW38" s="54"/>
      <c r="AX38" s="54"/>
      <c r="AY38" s="54"/>
      <c r="AZ38" s="54"/>
      <c r="BA38" s="54"/>
      <c r="BB38" s="62"/>
    </row>
    <row r="39" spans="1:54" s="40" customFormat="1" ht="12.75" customHeight="1" x14ac:dyDescent="0.2">
      <c r="A39" s="39"/>
    </row>
    <row r="40" spans="1:54" s="40" customFormat="1" ht="12.75" customHeight="1" x14ac:dyDescent="0.2">
      <c r="A40" s="39" t="s">
        <v>146</v>
      </c>
      <c r="C40" s="40" t="s">
        <v>123</v>
      </c>
    </row>
    <row r="41" spans="1:54" s="40" customFormat="1" ht="12.75" customHeight="1" x14ac:dyDescent="0.2">
      <c r="A41" s="39" t="s">
        <v>147</v>
      </c>
      <c r="C41" s="40" t="s">
        <v>123</v>
      </c>
      <c r="L41" s="45" t="s">
        <v>81</v>
      </c>
    </row>
    <row r="42" spans="1:54" s="40" customFormat="1" ht="12.75" customHeight="1" x14ac:dyDescent="0.2">
      <c r="A42" s="39"/>
    </row>
    <row r="43" spans="1:54" s="40" customFormat="1" ht="12.75" customHeight="1" x14ac:dyDescent="0.2">
      <c r="A43" s="39" t="s">
        <v>28</v>
      </c>
      <c r="C43" s="40" t="s">
        <v>123</v>
      </c>
      <c r="L43" s="45" t="s">
        <v>81</v>
      </c>
    </row>
    <row r="44" spans="1:54" s="40" customFormat="1" ht="12.75" customHeight="1" x14ac:dyDescent="0.2">
      <c r="A44" s="39" t="s">
        <v>28</v>
      </c>
      <c r="C44" s="40" t="s">
        <v>123</v>
      </c>
    </row>
    <row r="45" spans="1:54" s="40" customFormat="1" ht="12.75" customHeight="1" x14ac:dyDescent="0.2">
      <c r="A45" s="39" t="s">
        <v>28</v>
      </c>
      <c r="C45" s="40" t="s">
        <v>123</v>
      </c>
    </row>
    <row r="46" spans="1:54" s="40" customFormat="1" ht="12.75" customHeight="1" x14ac:dyDescent="0.2">
      <c r="A46" s="39"/>
    </row>
    <row r="47" spans="1:54" s="40" customFormat="1" ht="12.75" customHeight="1" x14ac:dyDescent="0.2">
      <c r="A47" s="39" t="s">
        <v>20</v>
      </c>
      <c r="C47" s="40" t="s">
        <v>123</v>
      </c>
    </row>
    <row r="48" spans="1:54" s="40" customFormat="1" ht="12.75" customHeight="1" x14ac:dyDescent="0.2">
      <c r="A48" s="39" t="s">
        <v>20</v>
      </c>
      <c r="C48" s="40" t="s">
        <v>123</v>
      </c>
    </row>
    <row r="49" spans="1:55" s="40" customFormat="1" ht="12.75" customHeight="1" x14ac:dyDescent="0.2">
      <c r="A49" s="39"/>
    </row>
    <row r="50" spans="1:55" s="40" customFormat="1" ht="12.75" customHeight="1" x14ac:dyDescent="0.2">
      <c r="A50" s="39" t="s">
        <v>148</v>
      </c>
      <c r="C50" s="40" t="s">
        <v>123</v>
      </c>
      <c r="Y50" s="63"/>
      <c r="AA50" s="39"/>
    </row>
    <row r="51" spans="1:55" s="40" customFormat="1" ht="12.75" customHeight="1" x14ac:dyDescent="0.2">
      <c r="A51" s="39"/>
      <c r="Y51" s="63"/>
      <c r="AA51" s="39"/>
    </row>
    <row r="52" spans="1:55" s="40" customFormat="1" ht="12.75" customHeight="1" x14ac:dyDescent="0.2">
      <c r="A52" s="39" t="s">
        <v>149</v>
      </c>
      <c r="C52" s="40" t="s">
        <v>123</v>
      </c>
      <c r="D52" s="645" t="s">
        <v>150</v>
      </c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645"/>
      <c r="AJ52" s="645"/>
      <c r="AK52" s="645"/>
      <c r="AL52" s="645"/>
      <c r="AM52" s="645"/>
      <c r="AN52" s="645"/>
      <c r="AO52" s="645"/>
      <c r="AP52" s="645"/>
      <c r="AQ52" s="645"/>
      <c r="AR52" s="645"/>
      <c r="AS52" s="645"/>
      <c r="AT52" s="645"/>
      <c r="AU52" s="645"/>
      <c r="AV52" s="645"/>
      <c r="AW52" s="645"/>
      <c r="AX52" s="645"/>
      <c r="AY52" s="645"/>
      <c r="AZ52" s="645"/>
      <c r="BA52" s="645"/>
      <c r="BB52" s="645"/>
      <c r="BC52" s="645"/>
    </row>
    <row r="53" spans="1:55" s="40" customFormat="1" ht="12.75" customHeight="1" x14ac:dyDescent="0.2">
      <c r="A53" s="39" t="s">
        <v>149</v>
      </c>
      <c r="C53" s="40" t="s">
        <v>123</v>
      </c>
      <c r="D53" s="643" t="s">
        <v>150</v>
      </c>
      <c r="E53" s="643"/>
      <c r="F53" s="643"/>
      <c r="G53" s="643"/>
      <c r="H53" s="643"/>
      <c r="I53" s="643"/>
      <c r="J53" s="643"/>
      <c r="K53" s="643"/>
      <c r="L53" s="643"/>
      <c r="M53" s="643"/>
      <c r="N53" s="643"/>
      <c r="O53" s="643"/>
      <c r="P53" s="643"/>
      <c r="Q53" s="643"/>
      <c r="R53" s="643"/>
      <c r="S53" s="643"/>
      <c r="T53" s="643"/>
      <c r="U53" s="643"/>
      <c r="V53" s="643"/>
      <c r="W53" s="643"/>
      <c r="X53" s="643"/>
      <c r="Y53" s="643"/>
      <c r="Z53" s="643"/>
      <c r="AA53" s="643"/>
      <c r="AB53" s="643"/>
      <c r="AC53" s="643"/>
      <c r="AD53" s="643"/>
      <c r="AE53" s="643"/>
      <c r="AF53" s="643"/>
      <c r="AG53" s="643"/>
      <c r="AH53" s="643"/>
      <c r="AI53" s="643"/>
      <c r="AJ53" s="643"/>
      <c r="AK53" s="643"/>
      <c r="AL53" s="643"/>
      <c r="AM53" s="643"/>
      <c r="AN53" s="643"/>
      <c r="AO53" s="643"/>
      <c r="AP53" s="643"/>
      <c r="AQ53" s="643"/>
      <c r="AR53" s="643"/>
      <c r="AS53" s="643"/>
      <c r="AT53" s="643"/>
      <c r="AU53" s="643"/>
      <c r="AV53" s="643"/>
      <c r="AW53" s="643"/>
      <c r="AX53" s="643"/>
      <c r="AY53" s="643"/>
      <c r="AZ53" s="643"/>
      <c r="BA53" s="643"/>
      <c r="BB53" s="643"/>
      <c r="BC53" s="643"/>
    </row>
    <row r="54" spans="1:55" s="40" customFormat="1" ht="12.75" customHeight="1" x14ac:dyDescent="0.2">
      <c r="A54" s="68"/>
      <c r="Y54" s="63"/>
      <c r="AA54" s="39"/>
    </row>
    <row r="55" spans="1:55" s="70" customFormat="1" ht="12.75" customHeight="1" x14ac:dyDescent="0.2">
      <c r="A55" s="69"/>
      <c r="Y55" s="71"/>
      <c r="AA55" s="72"/>
    </row>
  </sheetData>
  <mergeCells count="124">
    <mergeCell ref="A1:G1"/>
    <mergeCell ref="B5:C5"/>
    <mergeCell ref="B6:C6"/>
    <mergeCell ref="B7:C7"/>
    <mergeCell ref="B8:C8"/>
    <mergeCell ref="B9:C9"/>
    <mergeCell ref="J9:L9"/>
    <mergeCell ref="M9:P9"/>
    <mergeCell ref="V9:Y9"/>
    <mergeCell ref="Z9:AA9"/>
    <mergeCell ref="AB9:AL9"/>
    <mergeCell ref="AO9:AR9"/>
    <mergeCell ref="AT9:AV9"/>
    <mergeCell ref="AX9:AY9"/>
    <mergeCell ref="B10:C10"/>
    <mergeCell ref="J10:L10"/>
    <mergeCell ref="M10:P10"/>
    <mergeCell ref="V10:Y10"/>
    <mergeCell ref="Z10:AA10"/>
    <mergeCell ref="AB10:AL10"/>
    <mergeCell ref="AO10:AR10"/>
    <mergeCell ref="AT10:AV10"/>
    <mergeCell ref="AX10:AY10"/>
    <mergeCell ref="AU11:AY11"/>
    <mergeCell ref="AZ11:BA11"/>
    <mergeCell ref="B12:C12"/>
    <mergeCell ref="F12:I12"/>
    <mergeCell ref="J12:L12"/>
    <mergeCell ref="M12:P12"/>
    <mergeCell ref="Q12:Y12"/>
    <mergeCell ref="Z12:AA12"/>
    <mergeCell ref="AB12:AG12"/>
    <mergeCell ref="AJ12:AL12"/>
    <mergeCell ref="AN12:AP12"/>
    <mergeCell ref="AU12:AY12"/>
    <mergeCell ref="AZ12:BA12"/>
    <mergeCell ref="B11:C11"/>
    <mergeCell ref="F11:I11"/>
    <mergeCell ref="J11:L11"/>
    <mergeCell ref="M11:P11"/>
    <mergeCell ref="Q11:Y11"/>
    <mergeCell ref="Z11:AA11"/>
    <mergeCell ref="AB11:AG11"/>
    <mergeCell ref="AJ11:AL11"/>
    <mergeCell ref="AN11:AP11"/>
    <mergeCell ref="B13:C13"/>
    <mergeCell ref="D13:H13"/>
    <mergeCell ref="L13:V13"/>
    <mergeCell ref="W13:Y13"/>
    <mergeCell ref="Z13:AA13"/>
    <mergeCell ref="AB13:AI13"/>
    <mergeCell ref="AL13:AN13"/>
    <mergeCell ref="AO13:AT13"/>
    <mergeCell ref="AW13:AZ13"/>
    <mergeCell ref="B14:C14"/>
    <mergeCell ref="D14:H14"/>
    <mergeCell ref="L14:V14"/>
    <mergeCell ref="W14:Y14"/>
    <mergeCell ref="Z14:AA14"/>
    <mergeCell ref="AB14:AI14"/>
    <mergeCell ref="AL14:AN14"/>
    <mergeCell ref="AO14:AT14"/>
    <mergeCell ref="AU14:AZ14"/>
    <mergeCell ref="B15:C15"/>
    <mergeCell ref="AH15:AU15"/>
    <mergeCell ref="AV15:AW15"/>
    <mergeCell ref="BA15:BB15"/>
    <mergeCell ref="B16:C16"/>
    <mergeCell ref="D16:Y16"/>
    <mergeCell ref="Z16:AU16"/>
    <mergeCell ref="AV16:AW16"/>
    <mergeCell ref="BA16:BB16"/>
    <mergeCell ref="B18:C18"/>
    <mergeCell ref="B19:C19"/>
    <mergeCell ref="F19:H19"/>
    <mergeCell ref="AH19:AL19"/>
    <mergeCell ref="AR19:AV19"/>
    <mergeCell ref="B20:C20"/>
    <mergeCell ref="B21:C21"/>
    <mergeCell ref="B22:C22"/>
    <mergeCell ref="B24:C24"/>
    <mergeCell ref="F24:H24"/>
    <mergeCell ref="M24:P24"/>
    <mergeCell ref="Z24:AA24"/>
    <mergeCell ref="AY24:AY26"/>
    <mergeCell ref="B25:C25"/>
    <mergeCell ref="Z25:AA25"/>
    <mergeCell ref="AR25:AT25"/>
    <mergeCell ref="B26:C26"/>
    <mergeCell ref="Z26:AA26"/>
    <mergeCell ref="B27:C27"/>
    <mergeCell ref="B28:C28"/>
    <mergeCell ref="B29:C29"/>
    <mergeCell ref="B31:C31"/>
    <mergeCell ref="H31:P31"/>
    <mergeCell ref="R31:Y31"/>
    <mergeCell ref="Z31:AA31"/>
    <mergeCell ref="AT31:AV31"/>
    <mergeCell ref="AY31:AZ31"/>
    <mergeCell ref="B32:C32"/>
    <mergeCell ref="G32:N32"/>
    <mergeCell ref="Z32:AA32"/>
    <mergeCell ref="AX32:BB32"/>
    <mergeCell ref="B33:C33"/>
    <mergeCell ref="F33:H33"/>
    <mergeCell ref="M33:T33"/>
    <mergeCell ref="AB33:AI33"/>
    <mergeCell ref="AX33:AY33"/>
    <mergeCell ref="B34:C34"/>
    <mergeCell ref="B35:C35"/>
    <mergeCell ref="L35:N35"/>
    <mergeCell ref="O35:Q35"/>
    <mergeCell ref="AM35:AO35"/>
    <mergeCell ref="AR35:AT35"/>
    <mergeCell ref="AV35:BB35"/>
    <mergeCell ref="B36:C36"/>
    <mergeCell ref="B37:C37"/>
    <mergeCell ref="F37:H37"/>
    <mergeCell ref="L37:N37"/>
    <mergeCell ref="Q37:U37"/>
    <mergeCell ref="AV37:BB37"/>
    <mergeCell ref="B38:C38"/>
    <mergeCell ref="D52:BC52"/>
    <mergeCell ref="D53:BC53"/>
  </mergeCells>
  <pageMargins left="0.78749999999999998" right="0.78749999999999998" top="0.98402777777777795" bottom="0.98402777777777795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4"/>
  <sheetViews>
    <sheetView zoomScaleNormal="100" workbookViewId="0">
      <pane xSplit="3" ySplit="7" topLeftCell="AS8" activePane="bottomRight" state="frozen"/>
      <selection pane="topRight" activeCell="AS1" sqref="AS1"/>
      <selection pane="bottomLeft" activeCell="A8" sqref="A8"/>
      <selection pane="bottomRight" activeCell="BC7" sqref="BC7"/>
    </sheetView>
  </sheetViews>
  <sheetFormatPr baseColWidth="10" defaultColWidth="11.42578125" defaultRowHeight="12.75" x14ac:dyDescent="0.2"/>
  <cols>
    <col min="1" max="1" width="34.28515625" style="1" customWidth="1"/>
    <col min="2" max="2" width="10.7109375" style="1" customWidth="1"/>
    <col min="3" max="3" width="11.7109375" style="1" customWidth="1"/>
    <col min="4" max="4" width="12.7109375" style="1" customWidth="1"/>
    <col min="5" max="6" width="12.42578125" style="1" customWidth="1"/>
    <col min="7" max="7" width="12.7109375" style="1" customWidth="1"/>
    <col min="8" max="12" width="12.28515625" style="1" customWidth="1"/>
    <col min="13" max="13" width="12.28515625" style="13" customWidth="1"/>
    <col min="14" max="19" width="12.28515625" style="1" customWidth="1"/>
    <col min="20" max="20" width="12.7109375" style="1" customWidth="1"/>
    <col min="21" max="25" width="12.28515625" style="1" customWidth="1"/>
    <col min="26" max="26" width="12.28515625" style="14" customWidth="1"/>
    <col min="27" max="54" width="12.28515625" style="1" customWidth="1"/>
    <col min="55" max="55" width="12.28515625" style="73" customWidth="1"/>
    <col min="56" max="1024" width="11.42578125" style="1"/>
  </cols>
  <sheetData>
    <row r="1" spans="1:58" s="15" customFormat="1" ht="18" customHeight="1" x14ac:dyDescent="0.2">
      <c r="A1" s="670" t="str">
        <f>"Geräteausleihe "&amp;YEAR(DATE(2015,1,1))</f>
        <v>Geräteausleihe 2015</v>
      </c>
      <c r="B1" s="670"/>
      <c r="C1" s="670"/>
      <c r="D1" s="74"/>
      <c r="E1" s="74"/>
      <c r="F1" s="74"/>
      <c r="G1" s="74"/>
      <c r="H1" s="74"/>
      <c r="I1" s="74"/>
      <c r="J1" s="74"/>
      <c r="K1" s="74"/>
      <c r="L1" s="74"/>
      <c r="BC1" s="75"/>
    </row>
    <row r="2" spans="1:58" s="20" customFormat="1" ht="15.75" customHeight="1" x14ac:dyDescent="0.25">
      <c r="A2" s="17" t="s">
        <v>64</v>
      </c>
      <c r="B2" s="18"/>
      <c r="C2" s="19"/>
      <c r="M2" s="21"/>
      <c r="Y2" s="21"/>
      <c r="Z2" s="21"/>
      <c r="AA2" s="21"/>
      <c r="BC2" s="76"/>
    </row>
    <row r="3" spans="1:58" s="20" customFormat="1" ht="15.75" customHeight="1" x14ac:dyDescent="0.25">
      <c r="A3" s="20" t="s">
        <v>65</v>
      </c>
      <c r="B3" s="22"/>
      <c r="C3" s="77"/>
      <c r="M3" s="21"/>
      <c r="Y3" s="21"/>
      <c r="Z3" s="21"/>
      <c r="AA3" s="21"/>
      <c r="BC3" s="76"/>
    </row>
    <row r="4" spans="1:58" s="20" customFormat="1" ht="18" customHeight="1" x14ac:dyDescent="0.25">
      <c r="A4" s="20" t="s">
        <v>66</v>
      </c>
      <c r="B4" s="654"/>
      <c r="C4" s="654"/>
      <c r="M4" s="21"/>
      <c r="Y4" s="21"/>
      <c r="Z4" s="21"/>
      <c r="AA4" s="21"/>
      <c r="BC4" s="76"/>
    </row>
    <row r="5" spans="1:58" s="24" customFormat="1" ht="18" customHeight="1" x14ac:dyDescent="0.25">
      <c r="B5" s="655"/>
      <c r="C5" s="655"/>
      <c r="M5" s="21"/>
      <c r="BC5" s="78"/>
    </row>
    <row r="6" spans="1:58" s="26" customFormat="1" ht="12.75" customHeight="1" x14ac:dyDescent="0.2">
      <c r="A6" s="25" t="s">
        <v>1</v>
      </c>
      <c r="B6" s="656" t="s">
        <v>67</v>
      </c>
      <c r="C6" s="656"/>
      <c r="D6" s="27">
        <f>DATE(2015,1,1)-3</f>
        <v>42002</v>
      </c>
      <c r="E6" s="27">
        <f t="shared" ref="E6:AJ6" si="0">D$7+1</f>
        <v>42009</v>
      </c>
      <c r="F6" s="27">
        <f t="shared" si="0"/>
        <v>42016</v>
      </c>
      <c r="G6" s="27">
        <f t="shared" si="0"/>
        <v>42023</v>
      </c>
      <c r="H6" s="27">
        <f t="shared" si="0"/>
        <v>42030</v>
      </c>
      <c r="I6" s="27">
        <f t="shared" si="0"/>
        <v>42037</v>
      </c>
      <c r="J6" s="27">
        <f t="shared" si="0"/>
        <v>42044</v>
      </c>
      <c r="K6" s="27">
        <f t="shared" si="0"/>
        <v>42051</v>
      </c>
      <c r="L6" s="27">
        <f t="shared" si="0"/>
        <v>42058</v>
      </c>
      <c r="M6" s="27">
        <f t="shared" si="0"/>
        <v>42065</v>
      </c>
      <c r="N6" s="27">
        <f t="shared" si="0"/>
        <v>42072</v>
      </c>
      <c r="O6" s="27">
        <f t="shared" si="0"/>
        <v>42079</v>
      </c>
      <c r="P6" s="27">
        <f t="shared" si="0"/>
        <v>42086</v>
      </c>
      <c r="Q6" s="27">
        <f t="shared" si="0"/>
        <v>42093</v>
      </c>
      <c r="R6" s="27">
        <f t="shared" si="0"/>
        <v>42100</v>
      </c>
      <c r="S6" s="27">
        <f t="shared" si="0"/>
        <v>42107</v>
      </c>
      <c r="T6" s="27">
        <f t="shared" si="0"/>
        <v>42114</v>
      </c>
      <c r="U6" s="27">
        <f t="shared" si="0"/>
        <v>42121</v>
      </c>
      <c r="V6" s="27">
        <f t="shared" si="0"/>
        <v>42128</v>
      </c>
      <c r="W6" s="27">
        <f t="shared" si="0"/>
        <v>42135</v>
      </c>
      <c r="X6" s="27">
        <f t="shared" si="0"/>
        <v>42142</v>
      </c>
      <c r="Y6" s="29">
        <f t="shared" si="0"/>
        <v>42149</v>
      </c>
      <c r="Z6" s="27">
        <f t="shared" si="0"/>
        <v>42156</v>
      </c>
      <c r="AA6" s="30">
        <f t="shared" si="0"/>
        <v>42163</v>
      </c>
      <c r="AB6" s="27">
        <f t="shared" si="0"/>
        <v>42170</v>
      </c>
      <c r="AC6" s="27">
        <f t="shared" si="0"/>
        <v>42177</v>
      </c>
      <c r="AD6" s="27">
        <f t="shared" si="0"/>
        <v>42184</v>
      </c>
      <c r="AE6" s="27">
        <f t="shared" si="0"/>
        <v>42191</v>
      </c>
      <c r="AF6" s="27">
        <f t="shared" si="0"/>
        <v>42198</v>
      </c>
      <c r="AG6" s="27">
        <f t="shared" si="0"/>
        <v>42205</v>
      </c>
      <c r="AH6" s="27">
        <f t="shared" si="0"/>
        <v>42212</v>
      </c>
      <c r="AI6" s="27">
        <f t="shared" si="0"/>
        <v>42219</v>
      </c>
      <c r="AJ6" s="27">
        <f t="shared" si="0"/>
        <v>42226</v>
      </c>
      <c r="AK6" s="27">
        <f t="shared" ref="AK6:BC6" si="1">AJ$7+1</f>
        <v>42233</v>
      </c>
      <c r="AL6" s="27">
        <f t="shared" si="1"/>
        <v>42240</v>
      </c>
      <c r="AM6" s="27">
        <f t="shared" si="1"/>
        <v>42247</v>
      </c>
      <c r="AN6" s="27">
        <f t="shared" si="1"/>
        <v>42254</v>
      </c>
      <c r="AO6" s="27">
        <f t="shared" si="1"/>
        <v>42261</v>
      </c>
      <c r="AP6" s="27">
        <f t="shared" si="1"/>
        <v>42268</v>
      </c>
      <c r="AQ6" s="27">
        <f t="shared" si="1"/>
        <v>42275</v>
      </c>
      <c r="AR6" s="27">
        <f t="shared" si="1"/>
        <v>42282</v>
      </c>
      <c r="AS6" s="27">
        <f t="shared" si="1"/>
        <v>42289</v>
      </c>
      <c r="AT6" s="27">
        <f t="shared" si="1"/>
        <v>42296</v>
      </c>
      <c r="AU6" s="27">
        <f t="shared" si="1"/>
        <v>42303</v>
      </c>
      <c r="AV6" s="27">
        <f t="shared" si="1"/>
        <v>42310</v>
      </c>
      <c r="AW6" s="27">
        <f t="shared" si="1"/>
        <v>42317</v>
      </c>
      <c r="AX6" s="27">
        <f t="shared" si="1"/>
        <v>42324</v>
      </c>
      <c r="AY6" s="27">
        <f t="shared" si="1"/>
        <v>42331</v>
      </c>
      <c r="AZ6" s="27">
        <f t="shared" si="1"/>
        <v>42338</v>
      </c>
      <c r="BA6" s="27">
        <f t="shared" si="1"/>
        <v>42345</v>
      </c>
      <c r="BB6" s="27">
        <f t="shared" si="1"/>
        <v>42352</v>
      </c>
      <c r="BC6" s="79">
        <f t="shared" si="1"/>
        <v>42359</v>
      </c>
      <c r="BD6" s="25"/>
    </row>
    <row r="7" spans="1:58" s="33" customFormat="1" ht="12.75" customHeight="1" x14ac:dyDescent="0.2">
      <c r="A7" s="32"/>
      <c r="B7" s="657"/>
      <c r="C7" s="657"/>
      <c r="D7" s="34">
        <f t="shared" ref="D7:AI7" si="2">D$6+6</f>
        <v>42008</v>
      </c>
      <c r="E7" s="34">
        <f t="shared" si="2"/>
        <v>42015</v>
      </c>
      <c r="F7" s="34">
        <f t="shared" si="2"/>
        <v>42022</v>
      </c>
      <c r="G7" s="34">
        <f t="shared" si="2"/>
        <v>42029</v>
      </c>
      <c r="H7" s="34">
        <f t="shared" si="2"/>
        <v>42036</v>
      </c>
      <c r="I7" s="34">
        <f t="shared" si="2"/>
        <v>42043</v>
      </c>
      <c r="J7" s="34">
        <f t="shared" si="2"/>
        <v>42050</v>
      </c>
      <c r="K7" s="34">
        <f t="shared" si="2"/>
        <v>42057</v>
      </c>
      <c r="L7" s="34">
        <f t="shared" si="2"/>
        <v>42064</v>
      </c>
      <c r="M7" s="34">
        <f t="shared" si="2"/>
        <v>42071</v>
      </c>
      <c r="N7" s="34">
        <f t="shared" si="2"/>
        <v>42078</v>
      </c>
      <c r="O7" s="34">
        <f t="shared" si="2"/>
        <v>42085</v>
      </c>
      <c r="P7" s="34">
        <f t="shared" si="2"/>
        <v>42092</v>
      </c>
      <c r="Q7" s="34">
        <f t="shared" si="2"/>
        <v>42099</v>
      </c>
      <c r="R7" s="34">
        <f t="shared" si="2"/>
        <v>42106</v>
      </c>
      <c r="S7" s="34">
        <f t="shared" si="2"/>
        <v>42113</v>
      </c>
      <c r="T7" s="34">
        <f t="shared" si="2"/>
        <v>42120</v>
      </c>
      <c r="U7" s="34">
        <f t="shared" si="2"/>
        <v>42127</v>
      </c>
      <c r="V7" s="34">
        <f t="shared" si="2"/>
        <v>42134</v>
      </c>
      <c r="W7" s="34">
        <f t="shared" si="2"/>
        <v>42141</v>
      </c>
      <c r="X7" s="34">
        <f t="shared" si="2"/>
        <v>42148</v>
      </c>
      <c r="Y7" s="36">
        <f t="shared" si="2"/>
        <v>42155</v>
      </c>
      <c r="Z7" s="34">
        <f t="shared" si="2"/>
        <v>42162</v>
      </c>
      <c r="AA7" s="37">
        <f t="shared" si="2"/>
        <v>42169</v>
      </c>
      <c r="AB7" s="34">
        <f t="shared" si="2"/>
        <v>42176</v>
      </c>
      <c r="AC7" s="34">
        <f t="shared" si="2"/>
        <v>42183</v>
      </c>
      <c r="AD7" s="34">
        <f t="shared" si="2"/>
        <v>42190</v>
      </c>
      <c r="AE7" s="34">
        <f t="shared" si="2"/>
        <v>42197</v>
      </c>
      <c r="AF7" s="34">
        <f t="shared" si="2"/>
        <v>42204</v>
      </c>
      <c r="AG7" s="34">
        <f t="shared" si="2"/>
        <v>42211</v>
      </c>
      <c r="AH7" s="34">
        <f t="shared" si="2"/>
        <v>42218</v>
      </c>
      <c r="AI7" s="34">
        <f t="shared" si="2"/>
        <v>42225</v>
      </c>
      <c r="AJ7" s="34">
        <f t="shared" ref="AJ7:BC7" si="3">AJ$6+6</f>
        <v>42232</v>
      </c>
      <c r="AK7" s="34">
        <f t="shared" si="3"/>
        <v>42239</v>
      </c>
      <c r="AL7" s="34">
        <f t="shared" si="3"/>
        <v>42246</v>
      </c>
      <c r="AM7" s="34">
        <f t="shared" si="3"/>
        <v>42253</v>
      </c>
      <c r="AN7" s="34">
        <f t="shared" si="3"/>
        <v>42260</v>
      </c>
      <c r="AO7" s="34">
        <f t="shared" si="3"/>
        <v>42267</v>
      </c>
      <c r="AP7" s="34">
        <f t="shared" si="3"/>
        <v>42274</v>
      </c>
      <c r="AQ7" s="34">
        <f t="shared" si="3"/>
        <v>42281</v>
      </c>
      <c r="AR7" s="34">
        <f t="shared" si="3"/>
        <v>42288</v>
      </c>
      <c r="AS7" s="34">
        <f t="shared" si="3"/>
        <v>42295</v>
      </c>
      <c r="AT7" s="34">
        <f t="shared" si="3"/>
        <v>42302</v>
      </c>
      <c r="AU7" s="34">
        <f t="shared" si="3"/>
        <v>42309</v>
      </c>
      <c r="AV7" s="34">
        <f t="shared" si="3"/>
        <v>42316</v>
      </c>
      <c r="AW7" s="34">
        <f t="shared" si="3"/>
        <v>42323</v>
      </c>
      <c r="AX7" s="34">
        <f t="shared" si="3"/>
        <v>42330</v>
      </c>
      <c r="AY7" s="34">
        <f t="shared" si="3"/>
        <v>42337</v>
      </c>
      <c r="AZ7" s="34">
        <f t="shared" si="3"/>
        <v>42344</v>
      </c>
      <c r="BA7" s="34">
        <f t="shared" si="3"/>
        <v>42351</v>
      </c>
      <c r="BB7" s="34">
        <f t="shared" si="3"/>
        <v>42358</v>
      </c>
      <c r="BC7" s="80">
        <f t="shared" si="3"/>
        <v>42365</v>
      </c>
      <c r="BD7" s="32"/>
      <c r="BE7" s="81"/>
      <c r="BF7" s="81"/>
    </row>
    <row r="8" spans="1:58" s="85" customFormat="1" ht="18" customHeight="1" x14ac:dyDescent="0.25">
      <c r="A8" s="660" t="s">
        <v>151</v>
      </c>
      <c r="B8" s="660"/>
      <c r="C8" s="660"/>
      <c r="D8" s="660"/>
      <c r="E8" s="660"/>
      <c r="F8" s="660"/>
      <c r="G8" s="660"/>
      <c r="H8" s="660"/>
      <c r="I8" s="660"/>
      <c r="J8" s="660"/>
      <c r="K8" s="660"/>
      <c r="L8" s="660"/>
      <c r="M8" s="660"/>
      <c r="N8" s="660"/>
      <c r="O8" s="660"/>
      <c r="P8" s="660"/>
      <c r="Q8" s="660"/>
      <c r="R8" s="660"/>
      <c r="S8" s="660"/>
      <c r="T8" s="660"/>
      <c r="U8" s="660"/>
      <c r="V8" s="660"/>
      <c r="W8" s="660"/>
      <c r="X8" s="660"/>
      <c r="Y8" s="660"/>
      <c r="Z8" s="660"/>
      <c r="AA8" s="660"/>
      <c r="AB8" s="660"/>
      <c r="AC8" s="660"/>
      <c r="AD8" s="660"/>
      <c r="AE8" s="660"/>
      <c r="AF8" s="660"/>
      <c r="AG8" s="660"/>
      <c r="AH8" s="660"/>
      <c r="AI8" s="660"/>
      <c r="AJ8" s="660"/>
      <c r="AK8" s="660"/>
      <c r="AL8" s="660"/>
      <c r="AM8" s="660"/>
      <c r="AN8" s="660"/>
      <c r="AO8" s="660"/>
      <c r="AP8" s="660"/>
      <c r="AQ8" s="660"/>
      <c r="AR8" s="660"/>
      <c r="AS8" s="660"/>
      <c r="AT8" s="660"/>
      <c r="AU8" s="660"/>
      <c r="AV8" s="660"/>
      <c r="AW8" s="660"/>
      <c r="AX8" s="660"/>
      <c r="AY8" s="660"/>
      <c r="AZ8" s="660"/>
      <c r="BA8" s="660"/>
      <c r="BB8" s="660"/>
      <c r="BC8" s="660"/>
      <c r="BD8" s="83"/>
      <c r="BE8" s="84"/>
      <c r="BF8" s="84"/>
    </row>
    <row r="9" spans="1:58" s="40" customFormat="1" ht="12.75" customHeight="1" x14ac:dyDescent="0.2">
      <c r="A9" s="39" t="s">
        <v>68</v>
      </c>
      <c r="B9" s="642">
        <v>28558</v>
      </c>
      <c r="C9" s="642"/>
      <c r="D9" s="645" t="s">
        <v>82</v>
      </c>
      <c r="E9" s="645"/>
      <c r="G9" s="42"/>
      <c r="J9" s="42"/>
      <c r="M9" s="42"/>
      <c r="Q9" s="645" t="s">
        <v>152</v>
      </c>
      <c r="R9" s="645"/>
      <c r="S9" s="645"/>
      <c r="T9" s="645"/>
      <c r="U9" s="645"/>
      <c r="V9" s="645"/>
      <c r="W9" s="645"/>
      <c r="X9" s="645"/>
      <c r="Z9" s="42"/>
      <c r="AA9" s="661" t="s">
        <v>153</v>
      </c>
      <c r="AB9" s="661"/>
      <c r="AC9" s="645" t="s">
        <v>152</v>
      </c>
      <c r="AD9" s="645"/>
      <c r="AE9" s="645"/>
      <c r="AF9" s="645" t="s">
        <v>154</v>
      </c>
      <c r="AG9" s="645"/>
      <c r="AH9" s="645"/>
      <c r="AI9" s="645"/>
      <c r="AJ9" s="645"/>
      <c r="AK9" s="652" t="s">
        <v>155</v>
      </c>
      <c r="AL9" s="652"/>
      <c r="AM9" s="652"/>
      <c r="AN9" s="645" t="s">
        <v>156</v>
      </c>
      <c r="AO9" s="645"/>
      <c r="AP9" s="645"/>
      <c r="AQ9" s="645"/>
      <c r="AR9" s="645"/>
      <c r="AS9" s="645"/>
      <c r="AT9" s="645"/>
      <c r="AU9" s="645"/>
      <c r="AV9" s="645"/>
      <c r="AW9" s="645"/>
      <c r="AX9" s="41" t="s">
        <v>157</v>
      </c>
      <c r="AY9" s="43" t="s">
        <v>158</v>
      </c>
      <c r="AZ9" s="41" t="s">
        <v>82</v>
      </c>
      <c r="BC9" s="86"/>
      <c r="BD9" s="50"/>
    </row>
    <row r="10" spans="1:58" s="40" customFormat="1" ht="12.75" customHeight="1" x14ac:dyDescent="0.2">
      <c r="A10" s="39" t="s">
        <v>159</v>
      </c>
      <c r="B10" s="642" t="s">
        <v>84</v>
      </c>
      <c r="C10" s="642"/>
      <c r="D10" s="644" t="s">
        <v>82</v>
      </c>
      <c r="E10" s="644"/>
      <c r="G10" s="42"/>
      <c r="J10" s="42"/>
      <c r="K10" s="42"/>
      <c r="M10" s="644" t="s">
        <v>160</v>
      </c>
      <c r="N10" s="644"/>
      <c r="O10" s="644"/>
      <c r="P10" s="644"/>
      <c r="Q10" s="644" t="s">
        <v>152</v>
      </c>
      <c r="R10" s="644"/>
      <c r="S10" s="644"/>
      <c r="T10" s="644"/>
      <c r="U10" s="644"/>
      <c r="V10" s="644"/>
      <c r="W10" s="644"/>
      <c r="X10" s="644"/>
      <c r="Z10" s="42"/>
      <c r="AA10" s="661"/>
      <c r="AB10" s="661"/>
      <c r="AC10" s="644" t="s">
        <v>152</v>
      </c>
      <c r="AD10" s="644"/>
      <c r="AE10" s="644"/>
      <c r="AF10" s="644" t="s">
        <v>154</v>
      </c>
      <c r="AG10" s="644"/>
      <c r="AH10" s="644"/>
      <c r="AI10" s="644"/>
      <c r="AJ10" s="644"/>
      <c r="AK10" s="666" t="s">
        <v>155</v>
      </c>
      <c r="AL10" s="666"/>
      <c r="AM10" s="666"/>
      <c r="AN10" s="644" t="s">
        <v>156</v>
      </c>
      <c r="AO10" s="644"/>
      <c r="AP10" s="644"/>
      <c r="AQ10" s="644"/>
      <c r="AR10" s="644"/>
      <c r="AS10" s="644"/>
      <c r="AT10" s="644"/>
      <c r="AU10" s="644"/>
      <c r="AV10" s="644"/>
      <c r="AW10" s="644"/>
      <c r="AY10" s="87" t="s">
        <v>158</v>
      </c>
      <c r="AZ10" s="48" t="s">
        <v>161</v>
      </c>
      <c r="BC10" s="86"/>
      <c r="BD10" s="50"/>
    </row>
    <row r="11" spans="1:58" s="40" customFormat="1" ht="12.75" customHeight="1" x14ac:dyDescent="0.2">
      <c r="A11" s="39" t="s">
        <v>85</v>
      </c>
      <c r="B11" s="642">
        <v>38969</v>
      </c>
      <c r="C11" s="642"/>
      <c r="J11" s="42"/>
      <c r="K11" s="41" t="s">
        <v>162</v>
      </c>
      <c r="M11" s="645" t="s">
        <v>160</v>
      </c>
      <c r="N11" s="645"/>
      <c r="O11" s="645"/>
      <c r="P11" s="645"/>
      <c r="Q11" s="67"/>
      <c r="S11" s="645" t="s">
        <v>163</v>
      </c>
      <c r="T11" s="645"/>
      <c r="U11" s="645"/>
      <c r="V11" s="645"/>
      <c r="W11" s="645" t="s">
        <v>164</v>
      </c>
      <c r="X11" s="645"/>
      <c r="Y11" s="645"/>
      <c r="Z11" s="42"/>
      <c r="AA11" s="661"/>
      <c r="AB11" s="661"/>
      <c r="AC11" s="645" t="s">
        <v>165</v>
      </c>
      <c r="AD11" s="645"/>
      <c r="AE11" s="645"/>
      <c r="AF11" s="645"/>
      <c r="AG11" s="41" t="s">
        <v>100</v>
      </c>
      <c r="AJ11" s="645" t="s">
        <v>166</v>
      </c>
      <c r="AK11" s="645"/>
      <c r="AL11" s="645"/>
      <c r="AM11" s="645" t="s">
        <v>167</v>
      </c>
      <c r="AN11" s="645"/>
      <c r="AP11" s="41" t="s">
        <v>82</v>
      </c>
      <c r="AR11" s="43" t="s">
        <v>86</v>
      </c>
      <c r="AT11" s="43" t="s">
        <v>82</v>
      </c>
      <c r="AU11" s="645" t="s">
        <v>155</v>
      </c>
      <c r="AV11" s="645"/>
      <c r="AW11" s="645"/>
      <c r="AX11" s="645"/>
      <c r="AY11" s="645"/>
      <c r="AZ11" s="645"/>
      <c r="BA11" s="42"/>
      <c r="BB11" s="42"/>
      <c r="BC11" s="88"/>
      <c r="BD11" s="39"/>
    </row>
    <row r="12" spans="1:58" s="40" customFormat="1" ht="12.75" customHeight="1" x14ac:dyDescent="0.2">
      <c r="A12" s="39" t="s">
        <v>168</v>
      </c>
      <c r="B12" s="642" t="s">
        <v>169</v>
      </c>
      <c r="C12" s="642"/>
      <c r="J12" s="42"/>
      <c r="K12" s="45" t="s">
        <v>162</v>
      </c>
      <c r="M12" s="644" t="s">
        <v>170</v>
      </c>
      <c r="N12" s="644"/>
      <c r="O12" s="644"/>
      <c r="Q12" s="67"/>
      <c r="S12" s="644" t="s">
        <v>163</v>
      </c>
      <c r="T12" s="644"/>
      <c r="U12" s="644"/>
      <c r="V12" s="644"/>
      <c r="W12" s="644" t="s">
        <v>164</v>
      </c>
      <c r="X12" s="644"/>
      <c r="Y12" s="644"/>
      <c r="Z12" s="42"/>
      <c r="AA12" s="661"/>
      <c r="AB12" s="661"/>
      <c r="AC12" s="644" t="s">
        <v>165</v>
      </c>
      <c r="AD12" s="644"/>
      <c r="AE12" s="644"/>
      <c r="AF12" s="644"/>
      <c r="AG12" s="48" t="s">
        <v>100</v>
      </c>
      <c r="AJ12" s="644" t="s">
        <v>166</v>
      </c>
      <c r="AK12" s="644"/>
      <c r="AL12" s="644"/>
      <c r="AM12" s="644" t="s">
        <v>167</v>
      </c>
      <c r="AN12" s="644"/>
      <c r="AP12" s="48" t="s">
        <v>82</v>
      </c>
      <c r="AR12" s="87" t="s">
        <v>86</v>
      </c>
      <c r="AT12" s="87" t="s">
        <v>82</v>
      </c>
      <c r="AU12" s="644" t="s">
        <v>155</v>
      </c>
      <c r="AV12" s="644"/>
      <c r="AW12" s="644"/>
      <c r="AX12" s="644"/>
      <c r="AY12" s="644"/>
      <c r="AZ12" s="644"/>
      <c r="BA12" s="42"/>
      <c r="BB12" s="42"/>
      <c r="BC12" s="88"/>
      <c r="BD12" s="39"/>
    </row>
    <row r="13" spans="1:58" s="40" customFormat="1" ht="12.75" customHeight="1" x14ac:dyDescent="0.2">
      <c r="A13" s="39" t="s">
        <v>85</v>
      </c>
      <c r="B13" s="642">
        <v>38970</v>
      </c>
      <c r="C13" s="642"/>
      <c r="D13" s="42"/>
      <c r="L13" s="42"/>
      <c r="M13" s="41" t="s">
        <v>171</v>
      </c>
      <c r="Q13" s="669" t="s">
        <v>102</v>
      </c>
      <c r="R13" s="669"/>
      <c r="S13" s="669"/>
      <c r="T13" s="669"/>
      <c r="U13" s="669"/>
      <c r="V13" s="669"/>
      <c r="W13" s="645" t="s">
        <v>160</v>
      </c>
      <c r="X13" s="645"/>
      <c r="Y13" s="645"/>
      <c r="AA13" s="661"/>
      <c r="AB13" s="661"/>
      <c r="AC13" s="645" t="s">
        <v>156</v>
      </c>
      <c r="AD13" s="645"/>
      <c r="AE13" s="645"/>
      <c r="AF13" s="645"/>
      <c r="AG13" s="41" t="s">
        <v>171</v>
      </c>
      <c r="AH13" s="645" t="s">
        <v>164</v>
      </c>
      <c r="AI13" s="645"/>
      <c r="AJ13" s="645"/>
      <c r="AK13" s="645"/>
      <c r="AL13" s="645" t="s">
        <v>172</v>
      </c>
      <c r="AM13" s="645"/>
      <c r="AN13" s="645"/>
      <c r="AO13" s="645"/>
      <c r="AP13" s="645"/>
      <c r="AQ13" s="645"/>
      <c r="AR13" s="645"/>
      <c r="AS13" s="645" t="s">
        <v>173</v>
      </c>
      <c r="AT13" s="645"/>
      <c r="AU13" s="645"/>
      <c r="AV13" s="645"/>
      <c r="AW13" s="645"/>
      <c r="AX13" s="645" t="s">
        <v>81</v>
      </c>
      <c r="AY13" s="645"/>
      <c r="AZ13" s="645"/>
      <c r="BA13" s="658" t="s">
        <v>157</v>
      </c>
      <c r="BB13" s="658"/>
      <c r="BC13" s="658"/>
      <c r="BD13" s="50"/>
    </row>
    <row r="14" spans="1:58" s="40" customFormat="1" ht="12.75" customHeight="1" x14ac:dyDescent="0.2">
      <c r="A14" s="39" t="s">
        <v>174</v>
      </c>
      <c r="B14" s="641" t="s">
        <v>175</v>
      </c>
      <c r="C14" s="641"/>
      <c r="D14" s="42"/>
      <c r="I14" s="644" t="s">
        <v>96</v>
      </c>
      <c r="J14" s="644"/>
      <c r="K14" s="644"/>
      <c r="M14" s="644" t="s">
        <v>86</v>
      </c>
      <c r="N14" s="644"/>
      <c r="O14" s="644"/>
      <c r="Q14" s="668" t="s">
        <v>102</v>
      </c>
      <c r="R14" s="668"/>
      <c r="S14" s="668"/>
      <c r="T14" s="668"/>
      <c r="U14" s="668"/>
      <c r="V14" s="668"/>
      <c r="W14" s="644" t="s">
        <v>160</v>
      </c>
      <c r="X14" s="644"/>
      <c r="Y14" s="644"/>
      <c r="AA14" s="661"/>
      <c r="AB14" s="661"/>
      <c r="AC14" s="644" t="s">
        <v>156</v>
      </c>
      <c r="AD14" s="644"/>
      <c r="AE14" s="644"/>
      <c r="AF14" s="644"/>
      <c r="AG14" s="48" t="s">
        <v>171</v>
      </c>
      <c r="AH14" s="644" t="s">
        <v>164</v>
      </c>
      <c r="AI14" s="644"/>
      <c r="AJ14" s="644"/>
      <c r="AK14" s="644"/>
      <c r="AL14" s="644" t="s">
        <v>172</v>
      </c>
      <c r="AM14" s="644"/>
      <c r="AN14" s="644"/>
      <c r="AO14" s="644"/>
      <c r="AP14" s="644"/>
      <c r="AQ14" s="644"/>
      <c r="AR14" s="644"/>
      <c r="AS14" s="644" t="s">
        <v>173</v>
      </c>
      <c r="AT14" s="644"/>
      <c r="AU14" s="644"/>
      <c r="AV14" s="644"/>
      <c r="AW14" s="644"/>
      <c r="AX14" s="644" t="s">
        <v>81</v>
      </c>
      <c r="AY14" s="644"/>
      <c r="AZ14" s="644"/>
      <c r="BC14" s="86"/>
      <c r="BD14" s="50"/>
    </row>
    <row r="15" spans="1:58" s="40" customFormat="1" ht="12.75" customHeight="1" x14ac:dyDescent="0.2">
      <c r="A15" s="42" t="s">
        <v>176</v>
      </c>
      <c r="B15" s="641" t="s">
        <v>177</v>
      </c>
      <c r="C15" s="641"/>
      <c r="D15" s="42"/>
      <c r="F15" s="41" t="s">
        <v>178</v>
      </c>
      <c r="L15" s="42"/>
      <c r="N15" s="57" t="s">
        <v>77</v>
      </c>
      <c r="O15" s="41" t="s">
        <v>171</v>
      </c>
      <c r="P15" s="42"/>
      <c r="S15" s="652" t="s">
        <v>179</v>
      </c>
      <c r="T15" s="652"/>
      <c r="U15" s="645" t="s">
        <v>180</v>
      </c>
      <c r="V15" s="645"/>
      <c r="W15" s="645"/>
      <c r="X15" s="645"/>
      <c r="Y15" s="41" t="s">
        <v>171</v>
      </c>
      <c r="AA15" s="661"/>
      <c r="AB15" s="661"/>
      <c r="AC15" s="41" t="s">
        <v>171</v>
      </c>
      <c r="AD15" s="645" t="s">
        <v>157</v>
      </c>
      <c r="AE15" s="645"/>
      <c r="AF15" s="645"/>
      <c r="AG15" s="645"/>
      <c r="AH15" s="645"/>
      <c r="AM15" s="43" t="s">
        <v>82</v>
      </c>
      <c r="AO15" s="645" t="s">
        <v>81</v>
      </c>
      <c r="AP15" s="645"/>
      <c r="AQ15" s="645"/>
      <c r="AR15" s="41" t="s">
        <v>181</v>
      </c>
      <c r="AS15" s="652" t="s">
        <v>182</v>
      </c>
      <c r="AT15" s="652"/>
      <c r="AU15" s="63"/>
      <c r="AV15" s="41" t="s">
        <v>82</v>
      </c>
      <c r="AW15" s="645" t="s">
        <v>183</v>
      </c>
      <c r="AX15" s="645"/>
      <c r="AY15" s="645"/>
      <c r="AZ15" s="645"/>
      <c r="BA15" s="645"/>
      <c r="BB15" s="645"/>
      <c r="BC15" s="90" t="s">
        <v>81</v>
      </c>
      <c r="BD15" s="50"/>
    </row>
    <row r="16" spans="1:58" s="40" customFormat="1" ht="12.75" customHeight="1" x14ac:dyDescent="0.2">
      <c r="A16" s="39" t="s">
        <v>184</v>
      </c>
      <c r="B16" s="642" t="s">
        <v>185</v>
      </c>
      <c r="C16" s="642"/>
      <c r="D16" s="42"/>
      <c r="F16" s="49" t="s">
        <v>178</v>
      </c>
      <c r="H16" s="643" t="s">
        <v>170</v>
      </c>
      <c r="I16" s="643"/>
      <c r="K16" s="42"/>
      <c r="M16" s="644" t="s">
        <v>170</v>
      </c>
      <c r="N16" s="644"/>
      <c r="O16" s="644"/>
      <c r="P16" s="42"/>
      <c r="S16" s="666" t="s">
        <v>179</v>
      </c>
      <c r="T16" s="666"/>
      <c r="U16" s="644" t="s">
        <v>180</v>
      </c>
      <c r="V16" s="644"/>
      <c r="W16" s="644"/>
      <c r="X16" s="644"/>
      <c r="Y16" s="48" t="s">
        <v>171</v>
      </c>
      <c r="AA16" s="661"/>
      <c r="AB16" s="661"/>
      <c r="AC16" s="48" t="s">
        <v>171</v>
      </c>
      <c r="AF16" s="666" t="s">
        <v>186</v>
      </c>
      <c r="AG16" s="666"/>
      <c r="AH16" s="92"/>
      <c r="AI16" s="42"/>
      <c r="AJ16" s="644" t="s">
        <v>186</v>
      </c>
      <c r="AK16" s="644"/>
      <c r="AL16" s="93"/>
      <c r="AM16" s="87" t="s">
        <v>82</v>
      </c>
      <c r="AN16" s="48" t="s">
        <v>186</v>
      </c>
      <c r="AO16" s="644" t="s">
        <v>81</v>
      </c>
      <c r="AP16" s="644"/>
      <c r="AQ16" s="644"/>
      <c r="AR16" s="48" t="s">
        <v>181</v>
      </c>
      <c r="AS16" s="666" t="s">
        <v>182</v>
      </c>
      <c r="AT16" s="666"/>
      <c r="AU16" s="63"/>
      <c r="AV16" s="48" t="s">
        <v>82</v>
      </c>
      <c r="AW16" s="644" t="s">
        <v>183</v>
      </c>
      <c r="AX16" s="644"/>
      <c r="AY16" s="644"/>
      <c r="AZ16" s="644"/>
      <c r="BA16" s="644"/>
      <c r="BB16" s="644"/>
      <c r="BC16" s="94" t="s">
        <v>81</v>
      </c>
      <c r="BD16" s="50"/>
    </row>
    <row r="17" spans="1:56" s="40" customFormat="1" ht="12.75" customHeight="1" x14ac:dyDescent="0.2">
      <c r="A17" s="39"/>
      <c r="B17" s="642"/>
      <c r="C17" s="642"/>
      <c r="D17" s="42"/>
      <c r="Z17" s="42"/>
      <c r="AA17" s="661"/>
      <c r="AB17" s="661"/>
      <c r="BC17" s="86"/>
      <c r="BD17" s="50"/>
    </row>
    <row r="18" spans="1:56" s="40" customFormat="1" ht="12.75" customHeight="1" x14ac:dyDescent="0.2">
      <c r="A18" s="39" t="s">
        <v>108</v>
      </c>
      <c r="B18" s="641" t="s">
        <v>109</v>
      </c>
      <c r="C18" s="641"/>
      <c r="O18" s="41" t="s">
        <v>171</v>
      </c>
      <c r="T18" s="42"/>
      <c r="U18" s="42"/>
      <c r="AA18" s="661"/>
      <c r="AB18" s="661"/>
      <c r="AG18" s="644" t="s">
        <v>187</v>
      </c>
      <c r="AH18" s="644"/>
      <c r="AI18" s="644"/>
      <c r="AJ18" s="644"/>
      <c r="AK18" s="644"/>
      <c r="AL18" s="644"/>
      <c r="AM18" s="644"/>
      <c r="AN18" s="644"/>
      <c r="AO18" s="644"/>
      <c r="AP18" s="644"/>
      <c r="AS18" s="644" t="s">
        <v>188</v>
      </c>
      <c r="AT18" s="644"/>
      <c r="AU18" s="644"/>
      <c r="AV18" s="644"/>
      <c r="AW18" s="644"/>
      <c r="AX18" s="644"/>
      <c r="AY18" s="644"/>
      <c r="BC18" s="86"/>
      <c r="BD18" s="50"/>
    </row>
    <row r="19" spans="1:56" s="40" customFormat="1" ht="12.75" customHeight="1" x14ac:dyDescent="0.2">
      <c r="A19" s="39" t="s">
        <v>189</v>
      </c>
      <c r="B19" s="42" t="s">
        <v>190</v>
      </c>
      <c r="C19" s="42"/>
      <c r="O19" s="42"/>
      <c r="T19" s="42"/>
      <c r="U19" s="42"/>
      <c r="AA19" s="661"/>
      <c r="AB19" s="661"/>
      <c r="BC19" s="86"/>
      <c r="BD19" s="50"/>
    </row>
    <row r="20" spans="1:56" s="40" customFormat="1" ht="12.75" customHeight="1" x14ac:dyDescent="0.2">
      <c r="A20" s="39" t="s">
        <v>189</v>
      </c>
      <c r="B20" s="42" t="s">
        <v>191</v>
      </c>
      <c r="C20" s="42"/>
      <c r="O20" s="42"/>
      <c r="T20" s="42"/>
      <c r="U20" s="42"/>
      <c r="AA20" s="661"/>
      <c r="AB20" s="661"/>
      <c r="AM20" s="48" t="s">
        <v>192</v>
      </c>
      <c r="BC20" s="86"/>
      <c r="BD20" s="50"/>
    </row>
    <row r="21" spans="1:56" s="40" customFormat="1" ht="12.75" customHeight="1" x14ac:dyDescent="0.2">
      <c r="A21" s="39" t="s">
        <v>110</v>
      </c>
      <c r="B21" s="642" t="s">
        <v>111</v>
      </c>
      <c r="C21" s="642"/>
      <c r="F21" s="42"/>
      <c r="L21" s="644" t="s">
        <v>193</v>
      </c>
      <c r="M21" s="644"/>
      <c r="AA21" s="661"/>
      <c r="AB21" s="661"/>
      <c r="AF21" s="42"/>
      <c r="AG21" s="48" t="s">
        <v>100</v>
      </c>
      <c r="AH21" s="42"/>
      <c r="AR21" s="42"/>
      <c r="AS21" s="645" t="s">
        <v>194</v>
      </c>
      <c r="AT21" s="645"/>
      <c r="AU21" s="645"/>
      <c r="AW21" s="645" t="s">
        <v>194</v>
      </c>
      <c r="AX21" s="645"/>
      <c r="AY21" s="645"/>
      <c r="BC21" s="86"/>
      <c r="BD21" s="50"/>
    </row>
    <row r="22" spans="1:56" s="40" customFormat="1" ht="12.75" customHeight="1" x14ac:dyDescent="0.2">
      <c r="A22" s="39" t="s">
        <v>195</v>
      </c>
      <c r="B22" s="641" t="s">
        <v>196</v>
      </c>
      <c r="C22" s="641"/>
      <c r="F22" s="42"/>
      <c r="AC22" s="659" t="s">
        <v>197</v>
      </c>
      <c r="AD22" s="659"/>
      <c r="AE22" s="659"/>
      <c r="AF22" s="659"/>
      <c r="AG22" s="659"/>
      <c r="AH22" s="659"/>
      <c r="AI22" s="659"/>
      <c r="AJ22" s="659"/>
      <c r="AK22" s="659"/>
      <c r="AL22" s="659"/>
      <c r="AM22" s="659"/>
      <c r="AN22" s="659"/>
      <c r="AO22" s="659"/>
      <c r="AP22" s="659"/>
      <c r="AQ22" s="659"/>
      <c r="AR22" s="659"/>
      <c r="AS22" s="659"/>
      <c r="AT22" s="659"/>
      <c r="AU22" s="659"/>
      <c r="AV22" s="659"/>
      <c r="AW22" s="659"/>
      <c r="AX22" s="659"/>
      <c r="AY22" s="659"/>
      <c r="AZ22" s="659"/>
      <c r="BA22" s="659"/>
      <c r="BB22" s="659"/>
      <c r="BC22" s="659"/>
      <c r="BD22" s="50"/>
    </row>
    <row r="23" spans="1:56" s="40" customFormat="1" ht="12.75" customHeight="1" x14ac:dyDescent="0.2">
      <c r="A23" s="39" t="s">
        <v>195</v>
      </c>
      <c r="B23" s="42" t="s">
        <v>198</v>
      </c>
      <c r="C23" s="42"/>
      <c r="F23" s="42"/>
      <c r="AF23" s="42"/>
      <c r="AG23" s="42"/>
      <c r="AH23" s="42"/>
      <c r="AI23" s="644" t="s">
        <v>157</v>
      </c>
      <c r="AJ23" s="644"/>
      <c r="AK23" s="644"/>
      <c r="AM23" s="48" t="s">
        <v>192</v>
      </c>
      <c r="AR23" s="42"/>
      <c r="BC23" s="86"/>
      <c r="BD23" s="50"/>
    </row>
    <row r="24" spans="1:56" s="40" customFormat="1" ht="12.75" customHeight="1" x14ac:dyDescent="0.2">
      <c r="A24" s="39"/>
      <c r="B24" s="642"/>
      <c r="C24" s="642"/>
      <c r="L24" s="644" t="s">
        <v>120</v>
      </c>
      <c r="M24" s="644"/>
      <c r="N24" s="644"/>
      <c r="O24" s="644"/>
      <c r="P24" s="644"/>
      <c r="Q24" s="644"/>
      <c r="R24" s="644"/>
      <c r="S24" s="644"/>
      <c r="T24" s="644"/>
      <c r="U24" s="644"/>
      <c r="V24" s="644"/>
      <c r="Z24" s="42"/>
      <c r="AI24" s="42"/>
      <c r="AU24" s="42"/>
      <c r="AV24" s="42"/>
      <c r="AW24" s="42"/>
      <c r="AY24" s="95"/>
      <c r="BC24" s="86"/>
      <c r="BD24" s="50"/>
    </row>
    <row r="25" spans="1:56" s="97" customFormat="1" ht="18" customHeight="1" x14ac:dyDescent="0.25">
      <c r="A25" s="660" t="s">
        <v>199</v>
      </c>
      <c r="B25" s="660"/>
      <c r="C25" s="660"/>
      <c r="D25" s="660"/>
      <c r="E25" s="660"/>
      <c r="F25" s="660"/>
      <c r="G25" s="660"/>
      <c r="H25" s="660"/>
      <c r="I25" s="660"/>
      <c r="J25" s="660"/>
      <c r="K25" s="660"/>
      <c r="L25" s="660"/>
      <c r="M25" s="660"/>
      <c r="N25" s="660"/>
      <c r="O25" s="660"/>
      <c r="P25" s="660"/>
      <c r="Q25" s="660"/>
      <c r="R25" s="660"/>
      <c r="S25" s="660"/>
      <c r="T25" s="660"/>
      <c r="U25" s="660"/>
      <c r="V25" s="660"/>
      <c r="W25" s="660"/>
      <c r="X25" s="660"/>
      <c r="Y25" s="660"/>
      <c r="Z25" s="660"/>
      <c r="AA25" s="660"/>
      <c r="AB25" s="660"/>
      <c r="AC25" s="660"/>
      <c r="AD25" s="660"/>
      <c r="AE25" s="660"/>
      <c r="AF25" s="660"/>
      <c r="AG25" s="660"/>
      <c r="AH25" s="660"/>
      <c r="AI25" s="660"/>
      <c r="AJ25" s="660"/>
      <c r="AK25" s="660"/>
      <c r="AL25" s="660"/>
      <c r="AM25" s="660"/>
      <c r="AN25" s="660"/>
      <c r="AO25" s="660"/>
      <c r="AP25" s="660"/>
      <c r="AQ25" s="660"/>
      <c r="AR25" s="660"/>
      <c r="AS25" s="660"/>
      <c r="AT25" s="660"/>
      <c r="AU25" s="660"/>
      <c r="AV25" s="660"/>
      <c r="AW25" s="660"/>
      <c r="AX25" s="660"/>
      <c r="AY25" s="660"/>
      <c r="AZ25" s="660"/>
      <c r="BA25" s="660"/>
      <c r="BB25" s="660"/>
      <c r="BC25" s="660"/>
      <c r="BD25" s="96"/>
    </row>
    <row r="26" spans="1:56" s="40" customFormat="1" ht="12.75" customHeight="1" x14ac:dyDescent="0.2">
      <c r="A26" s="39" t="s">
        <v>124</v>
      </c>
      <c r="B26" s="641">
        <v>40331</v>
      </c>
      <c r="C26" s="641"/>
      <c r="D26" s="67"/>
      <c r="G26" s="42"/>
      <c r="H26" s="42"/>
      <c r="L26" s="645" t="s">
        <v>193</v>
      </c>
      <c r="M26" s="645"/>
      <c r="S26" s="645" t="s">
        <v>164</v>
      </c>
      <c r="T26" s="645"/>
      <c r="U26" s="666" t="s">
        <v>180</v>
      </c>
      <c r="V26" s="666"/>
      <c r="W26" s="666"/>
      <c r="X26" s="666"/>
      <c r="Y26" s="42"/>
      <c r="AA26" s="661" t="s">
        <v>153</v>
      </c>
      <c r="AB26" s="661"/>
      <c r="AD26" s="645" t="s">
        <v>157</v>
      </c>
      <c r="AE26" s="645"/>
      <c r="AF26" s="645"/>
      <c r="AG26" s="41" t="s">
        <v>100</v>
      </c>
      <c r="AH26" s="42"/>
      <c r="AL26" s="42"/>
      <c r="AN26" s="642"/>
      <c r="AO26" s="642"/>
      <c r="AP26" s="642"/>
      <c r="AR26" s="42"/>
      <c r="AS26" s="42"/>
      <c r="AT26" s="42"/>
      <c r="AW26" s="42"/>
      <c r="AX26" s="42"/>
      <c r="BB26" s="42"/>
      <c r="BC26" s="88"/>
      <c r="BD26" s="50"/>
    </row>
    <row r="27" spans="1:56" s="40" customFormat="1" ht="12.75" customHeight="1" x14ac:dyDescent="0.2">
      <c r="A27" s="39" t="s">
        <v>200</v>
      </c>
      <c r="B27" s="641"/>
      <c r="C27" s="641"/>
      <c r="G27" s="42"/>
      <c r="H27" s="42"/>
      <c r="Z27" s="42"/>
      <c r="AA27" s="661"/>
      <c r="AB27" s="661"/>
      <c r="AG27" s="42"/>
      <c r="AL27" s="42"/>
      <c r="AR27" s="42"/>
      <c r="AS27" s="42"/>
      <c r="AT27" s="42"/>
      <c r="AW27" s="42"/>
      <c r="AX27" s="42"/>
      <c r="BB27" s="42"/>
      <c r="BC27" s="88"/>
      <c r="BD27" s="50"/>
    </row>
    <row r="28" spans="1:56" s="40" customFormat="1" ht="12.75" customHeight="1" x14ac:dyDescent="0.2">
      <c r="A28" s="39" t="s">
        <v>128</v>
      </c>
      <c r="B28" s="642">
        <v>40332</v>
      </c>
      <c r="C28" s="642"/>
      <c r="F28" s="41" t="s">
        <v>178</v>
      </c>
      <c r="G28" s="42"/>
      <c r="Q28" s="665" t="s">
        <v>102</v>
      </c>
      <c r="R28" s="665"/>
      <c r="S28" s="665"/>
      <c r="T28" s="665"/>
      <c r="U28" s="665"/>
      <c r="V28" s="665"/>
      <c r="W28" s="645" t="s">
        <v>164</v>
      </c>
      <c r="X28" s="645"/>
      <c r="Y28" s="645"/>
      <c r="Z28" s="42"/>
      <c r="AA28" s="661"/>
      <c r="AB28" s="661"/>
      <c r="AC28" s="665" t="s">
        <v>165</v>
      </c>
      <c r="AD28" s="665"/>
      <c r="AE28" s="665"/>
      <c r="AF28" s="665"/>
      <c r="AG28" s="41" t="s">
        <v>100</v>
      </c>
      <c r="AI28" s="667" t="s">
        <v>157</v>
      </c>
      <c r="AJ28" s="667"/>
      <c r="AK28" s="667"/>
      <c r="AL28" s="667"/>
      <c r="AM28" s="667"/>
      <c r="AN28" s="667"/>
      <c r="AO28" s="667"/>
      <c r="AP28" s="667"/>
      <c r="AQ28" s="667"/>
      <c r="AR28" s="667"/>
      <c r="AS28" s="667"/>
      <c r="AT28" s="667"/>
      <c r="AU28" s="667"/>
      <c r="AV28" s="667"/>
      <c r="AW28" s="667"/>
      <c r="AX28" s="667"/>
      <c r="AY28" s="667"/>
      <c r="AZ28" s="667"/>
      <c r="BA28" s="667"/>
      <c r="BB28" s="667"/>
      <c r="BC28" s="667"/>
      <c r="BD28" s="50"/>
    </row>
    <row r="29" spans="1:56" s="40" customFormat="1" ht="12.75" customHeight="1" x14ac:dyDescent="0.2">
      <c r="A29" s="39" t="s">
        <v>200</v>
      </c>
      <c r="B29" s="642"/>
      <c r="C29" s="642"/>
      <c r="G29" s="42"/>
      <c r="Z29" s="42"/>
      <c r="AA29" s="661"/>
      <c r="AB29" s="661"/>
      <c r="AP29" s="42"/>
      <c r="AX29" s="42"/>
      <c r="AY29" s="42"/>
      <c r="AZ29" s="42"/>
      <c r="BA29" s="42"/>
      <c r="BB29" s="42"/>
      <c r="BC29" s="86"/>
      <c r="BD29" s="50"/>
    </row>
    <row r="30" spans="1:56" s="40" customFormat="1" ht="12.75" customHeight="1" x14ac:dyDescent="0.2">
      <c r="A30" s="39"/>
      <c r="B30" s="642"/>
      <c r="C30" s="642"/>
      <c r="G30" s="42"/>
      <c r="Z30" s="42"/>
      <c r="AP30" s="42"/>
      <c r="AX30" s="42"/>
      <c r="AY30" s="42"/>
      <c r="AZ30" s="42"/>
      <c r="BA30" s="42"/>
      <c r="BB30" s="42"/>
      <c r="BC30" s="86"/>
      <c r="BD30" s="50"/>
    </row>
    <row r="31" spans="1:56" s="40" customFormat="1" ht="12.75" customHeight="1" x14ac:dyDescent="0.2">
      <c r="A31" s="39" t="s">
        <v>129</v>
      </c>
      <c r="B31" s="642">
        <v>40333</v>
      </c>
      <c r="C31" s="642"/>
      <c r="F31" s="42"/>
      <c r="I31" s="645" t="s">
        <v>96</v>
      </c>
      <c r="J31" s="645"/>
      <c r="K31" s="645"/>
      <c r="M31" s="645" t="s">
        <v>160</v>
      </c>
      <c r="N31" s="645"/>
      <c r="O31" s="645"/>
      <c r="P31" s="645"/>
      <c r="W31" s="645" t="s">
        <v>160</v>
      </c>
      <c r="X31" s="645"/>
      <c r="Y31" s="645"/>
      <c r="AB31" s="645" t="s">
        <v>160</v>
      </c>
      <c r="AC31" s="645"/>
      <c r="AD31" s="645"/>
      <c r="AE31" s="645"/>
      <c r="AF31" s="645"/>
      <c r="AG31" s="41" t="s">
        <v>201</v>
      </c>
      <c r="AH31" s="41" t="s">
        <v>77</v>
      </c>
      <c r="AT31" s="99"/>
      <c r="AU31" s="100"/>
      <c r="AV31" s="100"/>
      <c r="AW31" s="665" t="s">
        <v>157</v>
      </c>
      <c r="AX31" s="665"/>
      <c r="AY31" s="665"/>
      <c r="AZ31" s="665"/>
      <c r="BC31" s="86"/>
      <c r="BD31" s="50"/>
    </row>
    <row r="32" spans="1:56" s="40" customFormat="1" ht="12.75" customHeight="1" x14ac:dyDescent="0.2">
      <c r="A32" s="39" t="s">
        <v>134</v>
      </c>
      <c r="B32" s="641" t="s">
        <v>135</v>
      </c>
      <c r="C32" s="641"/>
      <c r="F32" s="42"/>
      <c r="AA32" s="645" t="s">
        <v>153</v>
      </c>
      <c r="AB32" s="645"/>
      <c r="AT32" s="42"/>
      <c r="AW32" s="644" t="s">
        <v>157</v>
      </c>
      <c r="AX32" s="644"/>
      <c r="AY32" s="644"/>
      <c r="AZ32" s="644"/>
      <c r="BC32" s="86"/>
      <c r="BD32" s="50"/>
    </row>
    <row r="33" spans="1:56" s="40" customFormat="1" ht="12.75" customHeight="1" x14ac:dyDescent="0.2">
      <c r="A33" s="39" t="s">
        <v>136</v>
      </c>
      <c r="B33" s="642">
        <v>40334</v>
      </c>
      <c r="C33" s="642"/>
      <c r="G33" s="42"/>
      <c r="L33" s="645" t="s">
        <v>202</v>
      </c>
      <c r="M33" s="645"/>
      <c r="T33" s="645" t="s">
        <v>152</v>
      </c>
      <c r="U33" s="645"/>
      <c r="V33" s="645"/>
      <c r="W33" s="645"/>
      <c r="X33" s="645"/>
      <c r="AF33" s="645" t="s">
        <v>203</v>
      </c>
      <c r="AG33" s="645"/>
      <c r="AH33" s="645"/>
      <c r="AI33" s="645"/>
      <c r="AJ33" s="645"/>
      <c r="AM33" s="42"/>
      <c r="AV33" s="42"/>
      <c r="AW33" s="645" t="s">
        <v>157</v>
      </c>
      <c r="AX33" s="645"/>
      <c r="AY33" s="645"/>
      <c r="AZ33" s="645"/>
      <c r="BA33" s="42"/>
      <c r="BB33" s="42"/>
      <c r="BC33" s="86"/>
      <c r="BD33" s="50"/>
    </row>
    <row r="34" spans="1:56" s="40" customFormat="1" ht="12.75" customHeight="1" x14ac:dyDescent="0.2">
      <c r="A34" s="39" t="s">
        <v>134</v>
      </c>
      <c r="B34" s="641" t="s">
        <v>141</v>
      </c>
      <c r="C34" s="641"/>
      <c r="G34" s="42"/>
      <c r="AM34" s="42"/>
      <c r="AT34" s="42"/>
      <c r="AV34" s="42"/>
      <c r="AW34" s="663" t="s">
        <v>157</v>
      </c>
      <c r="AX34" s="663"/>
      <c r="AY34" s="663"/>
      <c r="AZ34" s="663"/>
      <c r="BC34" s="86"/>
      <c r="BD34" s="50"/>
    </row>
    <row r="35" spans="1:56" s="40" customFormat="1" ht="12.75" customHeight="1" x14ac:dyDescent="0.2">
      <c r="A35" s="39" t="s">
        <v>142</v>
      </c>
      <c r="B35" s="642">
        <v>40335</v>
      </c>
      <c r="C35" s="642"/>
      <c r="F35" s="42"/>
      <c r="N35" s="645" t="s">
        <v>204</v>
      </c>
      <c r="O35" s="645"/>
      <c r="W35" s="645" t="s">
        <v>205</v>
      </c>
      <c r="X35" s="645"/>
      <c r="Y35" s="645" t="s">
        <v>201</v>
      </c>
      <c r="Z35" s="645"/>
      <c r="AA35" s="645"/>
      <c r="AD35" s="101" t="s">
        <v>201</v>
      </c>
      <c r="AE35" s="101"/>
      <c r="AF35" s="664" t="s">
        <v>86</v>
      </c>
      <c r="AG35" s="664"/>
      <c r="AH35" s="664"/>
      <c r="AI35" s="664"/>
      <c r="AJ35" s="664"/>
      <c r="AK35" s="664"/>
      <c r="AL35" s="664"/>
      <c r="AM35" s="664"/>
      <c r="AN35" s="664"/>
      <c r="AO35" s="664"/>
      <c r="AP35" s="664"/>
      <c r="AQ35" s="664"/>
      <c r="AR35" s="664"/>
      <c r="AS35" s="664"/>
      <c r="AT35" s="664"/>
      <c r="AU35" s="664"/>
      <c r="AV35" s="664"/>
      <c r="AW35" s="664"/>
      <c r="AX35" s="664"/>
      <c r="AY35" s="664"/>
      <c r="AZ35" s="664"/>
      <c r="BA35" s="664"/>
      <c r="BB35" s="664"/>
      <c r="BC35" s="664"/>
      <c r="BD35" s="50"/>
    </row>
    <row r="36" spans="1:56" s="40" customFormat="1" ht="12.75" customHeight="1" x14ac:dyDescent="0.2">
      <c r="A36" s="39" t="s">
        <v>134</v>
      </c>
      <c r="B36" s="641" t="s">
        <v>145</v>
      </c>
      <c r="C36" s="641"/>
      <c r="F36" s="42"/>
      <c r="AS36" s="42"/>
      <c r="AV36" s="42"/>
      <c r="AW36" s="644" t="s">
        <v>157</v>
      </c>
      <c r="AX36" s="644"/>
      <c r="AY36" s="644"/>
      <c r="AZ36" s="644"/>
      <c r="BC36" s="86"/>
      <c r="BD36" s="50"/>
    </row>
    <row r="37" spans="1:56" s="40" customFormat="1" ht="12.75" customHeight="1" x14ac:dyDescent="0.2">
      <c r="A37" s="39"/>
      <c r="B37" s="641"/>
      <c r="C37" s="641"/>
      <c r="F37" s="42"/>
      <c r="AS37" s="42"/>
      <c r="AV37" s="42"/>
      <c r="BC37" s="86"/>
      <c r="BD37" s="50"/>
    </row>
    <row r="38" spans="1:56" s="40" customFormat="1" ht="18" customHeight="1" x14ac:dyDescent="0.25">
      <c r="A38" s="660" t="s">
        <v>206</v>
      </c>
      <c r="B38" s="660"/>
      <c r="C38" s="660"/>
      <c r="D38" s="660"/>
      <c r="E38" s="660"/>
      <c r="F38" s="660"/>
      <c r="G38" s="660"/>
      <c r="H38" s="660"/>
      <c r="I38" s="660"/>
      <c r="J38" s="660"/>
      <c r="K38" s="660"/>
      <c r="L38" s="660"/>
      <c r="M38" s="660"/>
      <c r="N38" s="660"/>
      <c r="O38" s="660"/>
      <c r="P38" s="660"/>
      <c r="Q38" s="660"/>
      <c r="R38" s="660"/>
      <c r="S38" s="660"/>
      <c r="T38" s="660"/>
      <c r="U38" s="660"/>
      <c r="V38" s="660"/>
      <c r="W38" s="660"/>
      <c r="X38" s="660"/>
      <c r="Y38" s="660"/>
      <c r="Z38" s="660"/>
      <c r="AA38" s="660"/>
      <c r="AB38" s="660"/>
      <c r="AC38" s="660"/>
      <c r="AD38" s="660"/>
      <c r="AE38" s="660"/>
      <c r="AF38" s="660"/>
      <c r="AG38" s="660"/>
      <c r="AH38" s="660"/>
      <c r="AI38" s="660"/>
      <c r="AJ38" s="660"/>
      <c r="AK38" s="660"/>
      <c r="AL38" s="660"/>
      <c r="AM38" s="660"/>
      <c r="AN38" s="660"/>
      <c r="AO38" s="660"/>
      <c r="AP38" s="660"/>
      <c r="AQ38" s="660"/>
      <c r="AR38" s="660"/>
      <c r="AS38" s="660"/>
      <c r="AT38" s="660"/>
      <c r="AU38" s="660"/>
      <c r="AV38" s="660"/>
      <c r="AW38" s="660"/>
      <c r="AX38" s="660"/>
      <c r="AY38" s="660"/>
      <c r="AZ38" s="660"/>
      <c r="BA38" s="660"/>
      <c r="BB38" s="660"/>
      <c r="BC38" s="660"/>
      <c r="BD38" s="50"/>
    </row>
    <row r="39" spans="1:56" s="40" customFormat="1" ht="12.75" customHeight="1" x14ac:dyDescent="0.2">
      <c r="A39" s="39" t="s">
        <v>21</v>
      </c>
      <c r="B39" s="642"/>
      <c r="C39" s="642"/>
      <c r="AK39" s="645" t="s">
        <v>155</v>
      </c>
      <c r="AL39" s="645"/>
      <c r="AM39" s="645"/>
      <c r="AN39" s="645"/>
      <c r="BB39" s="659" t="s">
        <v>207</v>
      </c>
      <c r="BC39" s="659"/>
      <c r="BD39" s="50"/>
    </row>
    <row r="40" spans="1:56" s="40" customFormat="1" ht="12.75" customHeight="1" x14ac:dyDescent="0.2">
      <c r="A40" s="39" t="s">
        <v>119</v>
      </c>
      <c r="B40" s="642">
        <v>40004</v>
      </c>
      <c r="C40" s="642"/>
      <c r="E40" s="644" t="s">
        <v>157</v>
      </c>
      <c r="F40" s="644"/>
      <c r="G40" s="644"/>
      <c r="L40" s="42"/>
      <c r="M40" s="645" t="s">
        <v>160</v>
      </c>
      <c r="N40" s="645"/>
      <c r="O40" s="645"/>
      <c r="P40" s="661" t="s">
        <v>157</v>
      </c>
      <c r="Q40" s="42"/>
      <c r="U40" s="42"/>
      <c r="X40" s="41" t="s">
        <v>120</v>
      </c>
      <c r="Z40" s="42"/>
      <c r="AA40" s="41" t="s">
        <v>208</v>
      </c>
      <c r="AF40" s="42"/>
      <c r="AG40" s="41" t="s">
        <v>209</v>
      </c>
      <c r="AK40" s="662" t="s">
        <v>155</v>
      </c>
      <c r="AL40" s="662"/>
      <c r="AM40" s="662"/>
      <c r="AN40" s="662"/>
      <c r="AP40" s="42"/>
      <c r="AV40" s="41" t="s">
        <v>210</v>
      </c>
      <c r="AY40" s="103"/>
      <c r="AZ40" s="41" t="s">
        <v>157</v>
      </c>
      <c r="BC40" s="86"/>
      <c r="BD40" s="50"/>
    </row>
    <row r="41" spans="1:56" s="40" customFormat="1" ht="12.75" customHeight="1" x14ac:dyDescent="0.2">
      <c r="A41" s="39" t="s">
        <v>119</v>
      </c>
      <c r="B41" s="642">
        <v>40005</v>
      </c>
      <c r="C41" s="642"/>
      <c r="P41" s="661"/>
      <c r="Q41" s="42"/>
      <c r="Z41" s="42"/>
      <c r="AA41" s="48" t="s">
        <v>208</v>
      </c>
      <c r="AF41" s="42"/>
      <c r="AG41" s="48" t="s">
        <v>100</v>
      </c>
      <c r="AW41" s="644" t="s">
        <v>157</v>
      </c>
      <c r="AX41" s="644"/>
      <c r="AY41" s="95"/>
      <c r="AZ41" s="48" t="s">
        <v>157</v>
      </c>
      <c r="BC41" s="86"/>
      <c r="BD41" s="50"/>
    </row>
    <row r="42" spans="1:56" s="40" customFormat="1" ht="12.75" customHeight="1" x14ac:dyDescent="0.2">
      <c r="A42" s="39" t="s">
        <v>119</v>
      </c>
      <c r="B42" s="642">
        <v>40006</v>
      </c>
      <c r="C42" s="642"/>
      <c r="P42" s="661"/>
      <c r="Q42" s="42"/>
      <c r="Z42" s="42"/>
      <c r="AA42" s="41" t="s">
        <v>208</v>
      </c>
      <c r="AG42" s="41" t="s">
        <v>100</v>
      </c>
      <c r="AI42" s="42"/>
      <c r="AU42" s="42"/>
      <c r="AV42" s="42"/>
      <c r="AW42" s="42"/>
      <c r="AY42" s="95"/>
      <c r="AZ42" s="41" t="s">
        <v>157</v>
      </c>
      <c r="BC42" s="86"/>
      <c r="BD42" s="50"/>
    </row>
    <row r="43" spans="1:56" s="40" customFormat="1" ht="12.75" customHeight="1" x14ac:dyDescent="0.2">
      <c r="A43" s="39" t="s">
        <v>28</v>
      </c>
      <c r="AI43" s="645" t="s">
        <v>157</v>
      </c>
      <c r="AJ43" s="645"/>
      <c r="AK43" s="645"/>
      <c r="AL43" s="645"/>
      <c r="BC43" s="86"/>
      <c r="BD43" s="50"/>
    </row>
    <row r="44" spans="1:56" s="40" customFormat="1" ht="12.75" customHeight="1" x14ac:dyDescent="0.2">
      <c r="A44" s="39" t="s">
        <v>28</v>
      </c>
      <c r="BC44" s="86"/>
      <c r="BD44" s="50"/>
    </row>
    <row r="45" spans="1:56" s="40" customFormat="1" ht="12.75" customHeight="1" x14ac:dyDescent="0.2">
      <c r="A45" s="39" t="s">
        <v>20</v>
      </c>
      <c r="BC45" s="86"/>
      <c r="BD45" s="50"/>
    </row>
    <row r="46" spans="1:56" s="40" customFormat="1" ht="12.75" customHeight="1" x14ac:dyDescent="0.2">
      <c r="A46" s="39" t="s">
        <v>20</v>
      </c>
      <c r="BC46" s="86"/>
      <c r="BD46" s="50"/>
    </row>
    <row r="47" spans="1:56" s="40" customFormat="1" ht="12.75" customHeight="1" x14ac:dyDescent="0.2">
      <c r="A47" s="39" t="s">
        <v>149</v>
      </c>
      <c r="D47" s="658" t="s">
        <v>150</v>
      </c>
      <c r="E47" s="658"/>
      <c r="F47" s="658"/>
      <c r="G47" s="658"/>
      <c r="H47" s="658"/>
      <c r="I47" s="658"/>
      <c r="J47" s="658"/>
      <c r="K47" s="658"/>
      <c r="L47" s="658"/>
      <c r="M47" s="658"/>
      <c r="N47" s="658"/>
      <c r="O47" s="658"/>
      <c r="P47" s="658"/>
      <c r="Q47" s="658"/>
      <c r="R47" s="658"/>
      <c r="S47" s="658"/>
      <c r="T47" s="658"/>
      <c r="U47" s="658"/>
      <c r="V47" s="658"/>
      <c r="W47" s="658"/>
      <c r="X47" s="658"/>
      <c r="Y47" s="658"/>
      <c r="Z47" s="658"/>
      <c r="AA47" s="658"/>
      <c r="AB47" s="658"/>
      <c r="AC47" s="658"/>
      <c r="AD47" s="658"/>
      <c r="AE47" s="658"/>
      <c r="AF47" s="658"/>
      <c r="AG47" s="658"/>
      <c r="AH47" s="658"/>
      <c r="AI47" s="658"/>
      <c r="AJ47" s="658"/>
      <c r="AK47" s="658"/>
      <c r="AL47" s="658"/>
      <c r="AM47" s="658"/>
      <c r="AN47" s="658"/>
      <c r="AO47" s="658"/>
      <c r="AP47" s="658"/>
      <c r="AQ47" s="658"/>
      <c r="AR47" s="658"/>
      <c r="AS47" s="658"/>
      <c r="AT47" s="658"/>
      <c r="AU47" s="658"/>
      <c r="AV47" s="658"/>
      <c r="AW47" s="658"/>
      <c r="AX47" s="658"/>
      <c r="AY47" s="658"/>
      <c r="AZ47" s="658"/>
      <c r="BA47" s="658"/>
      <c r="BB47" s="658"/>
      <c r="BC47" s="658"/>
      <c r="BD47" s="39"/>
    </row>
    <row r="48" spans="1:56" s="40" customFormat="1" ht="12.75" customHeight="1" x14ac:dyDescent="0.2">
      <c r="A48" s="39" t="s">
        <v>149</v>
      </c>
      <c r="D48" s="659" t="s">
        <v>150</v>
      </c>
      <c r="E48" s="659"/>
      <c r="F48" s="659"/>
      <c r="G48" s="659"/>
      <c r="H48" s="659"/>
      <c r="I48" s="659"/>
      <c r="J48" s="659"/>
      <c r="K48" s="659"/>
      <c r="L48" s="659"/>
      <c r="M48" s="659"/>
      <c r="N48" s="659"/>
      <c r="O48" s="659"/>
      <c r="P48" s="659"/>
      <c r="Q48" s="659"/>
      <c r="R48" s="659"/>
      <c r="S48" s="659"/>
      <c r="T48" s="659"/>
      <c r="U48" s="659"/>
      <c r="V48" s="659"/>
      <c r="W48" s="659"/>
      <c r="X48" s="659"/>
      <c r="Y48" s="659"/>
      <c r="Z48" s="659"/>
      <c r="AA48" s="659"/>
      <c r="AB48" s="659"/>
      <c r="AC48" s="659"/>
      <c r="AD48" s="659"/>
      <c r="AE48" s="659"/>
      <c r="AF48" s="659"/>
      <c r="AG48" s="659"/>
      <c r="AH48" s="659"/>
      <c r="AI48" s="659"/>
      <c r="AJ48" s="659"/>
      <c r="AK48" s="659"/>
      <c r="AL48" s="659"/>
      <c r="AM48" s="659"/>
      <c r="AN48" s="659"/>
      <c r="AO48" s="659"/>
      <c r="AP48" s="659"/>
      <c r="AQ48" s="659"/>
      <c r="AR48" s="659"/>
      <c r="AS48" s="659"/>
      <c r="AT48" s="659"/>
      <c r="AU48" s="659"/>
      <c r="AV48" s="659"/>
      <c r="AW48" s="659"/>
      <c r="AX48" s="659"/>
      <c r="AY48" s="659"/>
      <c r="AZ48" s="659"/>
      <c r="BA48" s="659"/>
      <c r="BB48" s="659"/>
      <c r="BC48" s="659"/>
      <c r="BD48" s="39"/>
    </row>
    <row r="49" spans="1:56" s="40" customFormat="1" ht="12.75" customHeight="1" x14ac:dyDescent="0.2">
      <c r="B49" s="642"/>
      <c r="C49" s="642"/>
      <c r="BC49" s="73"/>
    </row>
    <row r="50" spans="1:56" s="40" customFormat="1" ht="18" customHeight="1" x14ac:dyDescent="0.25">
      <c r="A50" s="660" t="s">
        <v>211</v>
      </c>
      <c r="B50" s="660"/>
      <c r="C50" s="660"/>
      <c r="D50" s="660"/>
      <c r="E50" s="660"/>
      <c r="F50" s="660"/>
      <c r="G50" s="660"/>
      <c r="H50" s="660"/>
      <c r="I50" s="660"/>
      <c r="J50" s="660"/>
      <c r="K50" s="660"/>
      <c r="L50" s="660"/>
      <c r="M50" s="660"/>
      <c r="N50" s="660"/>
      <c r="O50" s="660"/>
      <c r="P50" s="660"/>
      <c r="Q50" s="660"/>
      <c r="R50" s="660"/>
      <c r="S50" s="660"/>
      <c r="T50" s="660"/>
      <c r="U50" s="660"/>
      <c r="V50" s="660"/>
      <c r="W50" s="660"/>
      <c r="X50" s="660"/>
      <c r="Y50" s="660"/>
      <c r="Z50" s="660"/>
      <c r="AA50" s="660"/>
      <c r="AB50" s="660"/>
      <c r="AC50" s="660"/>
      <c r="AD50" s="660"/>
      <c r="AE50" s="660"/>
      <c r="AF50" s="660"/>
      <c r="AG50" s="660"/>
      <c r="AH50" s="660"/>
      <c r="AI50" s="660"/>
      <c r="AJ50" s="660"/>
      <c r="AK50" s="660"/>
      <c r="AL50" s="660"/>
      <c r="AM50" s="660"/>
      <c r="AN50" s="660"/>
      <c r="AO50" s="660"/>
      <c r="AP50" s="660"/>
      <c r="AQ50" s="660"/>
      <c r="AR50" s="660"/>
      <c r="AS50" s="660"/>
      <c r="AT50" s="660"/>
      <c r="AU50" s="660"/>
      <c r="AV50" s="660"/>
      <c r="AW50" s="660"/>
      <c r="AX50" s="660"/>
      <c r="AY50" s="660"/>
      <c r="AZ50" s="660"/>
      <c r="BA50" s="660"/>
      <c r="BB50" s="660"/>
      <c r="BC50" s="660"/>
      <c r="BD50" s="50"/>
    </row>
    <row r="51" spans="1:56" s="40" customFormat="1" ht="12.75" customHeight="1" x14ac:dyDescent="0.2">
      <c r="A51" s="39" t="s">
        <v>212</v>
      </c>
      <c r="B51" s="40" t="s">
        <v>213</v>
      </c>
      <c r="Y51" s="63"/>
      <c r="AA51" s="39"/>
      <c r="BC51" s="86"/>
      <c r="BD51" s="39"/>
    </row>
    <row r="52" spans="1:56" s="40" customFormat="1" ht="12.75" customHeight="1" x14ac:dyDescent="0.2">
      <c r="A52" s="39" t="s">
        <v>214</v>
      </c>
      <c r="Y52" s="63"/>
      <c r="AA52" s="39"/>
      <c r="BC52" s="86"/>
      <c r="BD52" s="39"/>
    </row>
    <row r="53" spans="1:56" s="40" customFormat="1" ht="13.5" customHeight="1" x14ac:dyDescent="0.2">
      <c r="A53" s="39" t="s">
        <v>215</v>
      </c>
      <c r="B53" s="40" t="s">
        <v>216</v>
      </c>
      <c r="Y53" s="63"/>
      <c r="AA53" s="644" t="s">
        <v>126</v>
      </c>
      <c r="AB53" s="644"/>
      <c r="AC53" s="644"/>
      <c r="BC53" s="86"/>
      <c r="BD53" s="39"/>
    </row>
    <row r="54" spans="1:56" ht="12.75" customHeight="1" x14ac:dyDescent="0.2">
      <c r="Z54" s="1"/>
      <c r="AB54" s="104"/>
      <c r="AC54" s="104"/>
    </row>
  </sheetData>
  <mergeCells count="145">
    <mergeCell ref="A1:C1"/>
    <mergeCell ref="B4:C4"/>
    <mergeCell ref="B5:C5"/>
    <mergeCell ref="B6:C6"/>
    <mergeCell ref="B7:C7"/>
    <mergeCell ref="A8:BC8"/>
    <mergeCell ref="B9:C9"/>
    <mergeCell ref="D9:E9"/>
    <mergeCell ref="Q9:X9"/>
    <mergeCell ref="AA9:AB21"/>
    <mergeCell ref="AC9:AE9"/>
    <mergeCell ref="AF9:AJ9"/>
    <mergeCell ref="AK9:AM9"/>
    <mergeCell ref="AN9:AW9"/>
    <mergeCell ref="B10:C10"/>
    <mergeCell ref="D10:E10"/>
    <mergeCell ref="M10:P10"/>
    <mergeCell ref="Q10:X10"/>
    <mergeCell ref="AC10:AE10"/>
    <mergeCell ref="AF10:AJ10"/>
    <mergeCell ref="AK10:AM10"/>
    <mergeCell ref="AN10:AW10"/>
    <mergeCell ref="B11:C11"/>
    <mergeCell ref="M11:P11"/>
    <mergeCell ref="AX13:AZ13"/>
    <mergeCell ref="BA13:BC13"/>
    <mergeCell ref="S11:V11"/>
    <mergeCell ref="W11:Y11"/>
    <mergeCell ref="AC11:AF11"/>
    <mergeCell ref="AJ11:AL11"/>
    <mergeCell ref="AM11:AN11"/>
    <mergeCell ref="AU11:AZ11"/>
    <mergeCell ref="B12:C12"/>
    <mergeCell ref="M12:O12"/>
    <mergeCell ref="S12:V12"/>
    <mergeCell ref="W12:Y12"/>
    <mergeCell ref="AC12:AF12"/>
    <mergeCell ref="AJ12:AL12"/>
    <mergeCell ref="AM12:AN12"/>
    <mergeCell ref="AU12:AZ12"/>
    <mergeCell ref="AH14:AK14"/>
    <mergeCell ref="AL14:AR14"/>
    <mergeCell ref="AS14:AW14"/>
    <mergeCell ref="B13:C13"/>
    <mergeCell ref="Q13:V13"/>
    <mergeCell ref="W13:Y13"/>
    <mergeCell ref="AC13:AF13"/>
    <mergeCell ref="AH13:AK13"/>
    <mergeCell ref="AL13:AR13"/>
    <mergeCell ref="AS13:AW13"/>
    <mergeCell ref="AX14:AZ14"/>
    <mergeCell ref="B15:C15"/>
    <mergeCell ref="S15:T15"/>
    <mergeCell ref="U15:X15"/>
    <mergeCell ref="AD15:AH15"/>
    <mergeCell ref="AO15:AQ15"/>
    <mergeCell ref="AS15:AT15"/>
    <mergeCell ref="AW15:BB15"/>
    <mergeCell ref="B16:C16"/>
    <mergeCell ref="H16:I16"/>
    <mergeCell ref="M16:O16"/>
    <mergeCell ref="S16:T16"/>
    <mergeCell ref="U16:X16"/>
    <mergeCell ref="AF16:AG16"/>
    <mergeCell ref="AJ16:AK16"/>
    <mergeCell ref="AO16:AQ16"/>
    <mergeCell ref="AS16:AT16"/>
    <mergeCell ref="AW16:BB16"/>
    <mergeCell ref="B14:C14"/>
    <mergeCell ref="I14:K14"/>
    <mergeCell ref="M14:O14"/>
    <mergeCell ref="Q14:V14"/>
    <mergeCell ref="W14:Y14"/>
    <mergeCell ref="AC14:AF14"/>
    <mergeCell ref="B17:C17"/>
    <mergeCell ref="B18:C18"/>
    <mergeCell ref="AG18:AP18"/>
    <mergeCell ref="AS18:AY18"/>
    <mergeCell ref="B21:C21"/>
    <mergeCell ref="L21:M21"/>
    <mergeCell ref="AS21:AU21"/>
    <mergeCell ref="AW21:AY21"/>
    <mergeCell ref="B22:C22"/>
    <mergeCell ref="AC22:BC22"/>
    <mergeCell ref="AI23:AK23"/>
    <mergeCell ref="B24:C24"/>
    <mergeCell ref="L24:V24"/>
    <mergeCell ref="A25:BC25"/>
    <mergeCell ref="B26:C26"/>
    <mergeCell ref="L26:M26"/>
    <mergeCell ref="S26:T26"/>
    <mergeCell ref="U26:X26"/>
    <mergeCell ref="AA26:AB29"/>
    <mergeCell ref="AD26:AF26"/>
    <mergeCell ref="AN26:AP26"/>
    <mergeCell ref="B27:C27"/>
    <mergeCell ref="B28:C28"/>
    <mergeCell ref="Q28:V28"/>
    <mergeCell ref="W28:Y28"/>
    <mergeCell ref="AC28:AF28"/>
    <mergeCell ref="AI28:BC28"/>
    <mergeCell ref="B29:C29"/>
    <mergeCell ref="B30:C30"/>
    <mergeCell ref="B31:C31"/>
    <mergeCell ref="I31:K31"/>
    <mergeCell ref="M31:P31"/>
    <mergeCell ref="W31:Y31"/>
    <mergeCell ref="AB31:AF31"/>
    <mergeCell ref="AW31:AZ31"/>
    <mergeCell ref="B32:C32"/>
    <mergeCell ref="AA32:AB32"/>
    <mergeCell ref="AW32:AZ32"/>
    <mergeCell ref="B33:C33"/>
    <mergeCell ref="L33:M33"/>
    <mergeCell ref="T33:X33"/>
    <mergeCell ref="AF33:AJ33"/>
    <mergeCell ref="AW33:AZ33"/>
    <mergeCell ref="B34:C34"/>
    <mergeCell ref="AW34:AZ34"/>
    <mergeCell ref="B35:C35"/>
    <mergeCell ref="N35:O35"/>
    <mergeCell ref="W35:X35"/>
    <mergeCell ref="Y35:AA35"/>
    <mergeCell ref="AF35:BC35"/>
    <mergeCell ref="AI43:AL43"/>
    <mergeCell ref="D47:BC47"/>
    <mergeCell ref="D48:BC48"/>
    <mergeCell ref="B49:C49"/>
    <mergeCell ref="A50:BC50"/>
    <mergeCell ref="AA53:AC53"/>
    <mergeCell ref="B36:C36"/>
    <mergeCell ref="AW36:AZ36"/>
    <mergeCell ref="B37:C37"/>
    <mergeCell ref="A38:BC38"/>
    <mergeCell ref="B39:C39"/>
    <mergeCell ref="AK39:AN39"/>
    <mergeCell ref="BB39:BC39"/>
    <mergeCell ref="B40:C40"/>
    <mergeCell ref="E40:G40"/>
    <mergeCell ref="M40:O40"/>
    <mergeCell ref="P40:P42"/>
    <mergeCell ref="AK40:AN40"/>
    <mergeCell ref="B41:C41"/>
    <mergeCell ref="AW41:AX41"/>
    <mergeCell ref="B42:C42"/>
  </mergeCells>
  <pageMargins left="0.78749999999999998" right="0.78749999999999998" top="0.98402777777777795" bottom="0.98402777777777795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5"/>
  <sheetViews>
    <sheetView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E67" sqref="BE67"/>
    </sheetView>
  </sheetViews>
  <sheetFormatPr baseColWidth="10" defaultColWidth="11.42578125" defaultRowHeight="12.75" x14ac:dyDescent="0.2"/>
  <cols>
    <col min="1" max="1" width="34.28515625" style="1" customWidth="1"/>
    <col min="2" max="2" width="10.7109375" style="1" customWidth="1"/>
    <col min="3" max="3" width="24.140625" style="1" customWidth="1"/>
    <col min="4" max="4" width="12.7109375" style="1" customWidth="1"/>
    <col min="5" max="6" width="12.42578125" style="1" customWidth="1"/>
    <col min="7" max="7" width="12.7109375" style="1" customWidth="1"/>
    <col min="8" max="12" width="12.28515625" style="1" customWidth="1"/>
    <col min="13" max="13" width="12.28515625" style="13" customWidth="1"/>
    <col min="14" max="19" width="12.28515625" style="1" customWidth="1"/>
    <col min="20" max="20" width="12.7109375" style="1" customWidth="1"/>
    <col min="21" max="25" width="12.28515625" style="1" customWidth="1"/>
    <col min="26" max="26" width="12.28515625" style="14" customWidth="1"/>
    <col min="27" max="54" width="12.28515625" style="1" customWidth="1"/>
    <col min="55" max="55" width="12.28515625" style="73" customWidth="1"/>
    <col min="56" max="1024" width="11.42578125" style="1"/>
  </cols>
  <sheetData>
    <row r="1" spans="1:58" s="15" customFormat="1" ht="18" customHeight="1" x14ac:dyDescent="0.2">
      <c r="A1" s="670" t="str">
        <f>"Geräteausleihe "&amp;YEAR(DATE(2016,1,1))</f>
        <v>Geräteausleihe 2016</v>
      </c>
      <c r="B1" s="670"/>
      <c r="C1" s="670"/>
      <c r="D1" s="74"/>
      <c r="E1" s="74"/>
      <c r="F1" s="74"/>
      <c r="G1" s="74"/>
      <c r="H1" s="74"/>
      <c r="I1" s="74"/>
      <c r="J1" s="74"/>
      <c r="K1" s="74"/>
      <c r="L1" s="74"/>
      <c r="BC1" s="75"/>
    </row>
    <row r="2" spans="1:58" s="20" customFormat="1" ht="15.75" customHeight="1" x14ac:dyDescent="0.25">
      <c r="A2" s="17" t="s">
        <v>64</v>
      </c>
      <c r="B2" s="18"/>
      <c r="C2" s="19"/>
      <c r="M2" s="21"/>
      <c r="Y2" s="21"/>
      <c r="Z2" s="21"/>
      <c r="AA2" s="21"/>
      <c r="BC2" s="76"/>
    </row>
    <row r="3" spans="1:58" s="20" customFormat="1" ht="15.75" customHeight="1" x14ac:dyDescent="0.25">
      <c r="A3" s="20" t="s">
        <v>65</v>
      </c>
      <c r="B3" s="22"/>
      <c r="C3" s="77"/>
      <c r="M3" s="21"/>
      <c r="Y3" s="21"/>
      <c r="Z3" s="21"/>
      <c r="AA3" s="21"/>
      <c r="BC3" s="76"/>
    </row>
    <row r="4" spans="1:58" s="20" customFormat="1" ht="18" customHeight="1" x14ac:dyDescent="0.25">
      <c r="A4" s="20" t="s">
        <v>66</v>
      </c>
      <c r="B4" s="654">
        <v>42716</v>
      </c>
      <c r="C4" s="654"/>
      <c r="M4" s="21"/>
      <c r="Y4" s="21"/>
      <c r="Z4" s="21"/>
      <c r="AA4" s="21"/>
      <c r="BC4" s="76"/>
    </row>
    <row r="5" spans="1:58" s="24" customFormat="1" ht="18" customHeight="1" x14ac:dyDescent="0.25">
      <c r="B5" s="655"/>
      <c r="C5" s="655"/>
      <c r="M5" s="21"/>
      <c r="BC5" s="78"/>
    </row>
    <row r="6" spans="1:58" s="26" customFormat="1" ht="12.75" customHeight="1" x14ac:dyDescent="0.2">
      <c r="A6" s="25" t="s">
        <v>1</v>
      </c>
      <c r="B6" s="656" t="s">
        <v>67</v>
      </c>
      <c r="C6" s="656"/>
      <c r="D6" s="27">
        <f>DATE(2016,1,1)-4</f>
        <v>42366</v>
      </c>
      <c r="E6" s="27">
        <f t="shared" ref="E6:AJ6" si="0">D$7+1</f>
        <v>42373</v>
      </c>
      <c r="F6" s="27">
        <f t="shared" si="0"/>
        <v>42380</v>
      </c>
      <c r="G6" s="27">
        <f t="shared" si="0"/>
        <v>42387</v>
      </c>
      <c r="H6" s="27">
        <f t="shared" si="0"/>
        <v>42394</v>
      </c>
      <c r="I6" s="27">
        <f t="shared" si="0"/>
        <v>42401</v>
      </c>
      <c r="J6" s="27">
        <f t="shared" si="0"/>
        <v>42408</v>
      </c>
      <c r="K6" s="27">
        <f t="shared" si="0"/>
        <v>42415</v>
      </c>
      <c r="L6" s="27">
        <f t="shared" si="0"/>
        <v>42422</v>
      </c>
      <c r="M6" s="27">
        <f t="shared" si="0"/>
        <v>42429</v>
      </c>
      <c r="N6" s="27">
        <f t="shared" si="0"/>
        <v>42436</v>
      </c>
      <c r="O6" s="27">
        <f t="shared" si="0"/>
        <v>42443</v>
      </c>
      <c r="P6" s="27">
        <f t="shared" si="0"/>
        <v>42450</v>
      </c>
      <c r="Q6" s="27">
        <f t="shared" si="0"/>
        <v>42457</v>
      </c>
      <c r="R6" s="27">
        <f t="shared" si="0"/>
        <v>42464</v>
      </c>
      <c r="S6" s="27">
        <f t="shared" si="0"/>
        <v>42471</v>
      </c>
      <c r="T6" s="27">
        <f t="shared" si="0"/>
        <v>42478</v>
      </c>
      <c r="U6" s="28">
        <f t="shared" si="0"/>
        <v>42485</v>
      </c>
      <c r="V6" s="27">
        <f t="shared" si="0"/>
        <v>42492</v>
      </c>
      <c r="W6" s="27">
        <f t="shared" si="0"/>
        <v>42499</v>
      </c>
      <c r="X6" s="27">
        <f t="shared" si="0"/>
        <v>42506</v>
      </c>
      <c r="Y6" s="29">
        <f t="shared" si="0"/>
        <v>42513</v>
      </c>
      <c r="Z6" s="27">
        <f t="shared" si="0"/>
        <v>42520</v>
      </c>
      <c r="AA6" s="30">
        <f t="shared" si="0"/>
        <v>42527</v>
      </c>
      <c r="AB6" s="27">
        <f t="shared" si="0"/>
        <v>42534</v>
      </c>
      <c r="AC6" s="27">
        <f t="shared" si="0"/>
        <v>42541</v>
      </c>
      <c r="AD6" s="27">
        <f t="shared" si="0"/>
        <v>42548</v>
      </c>
      <c r="AE6" s="27">
        <f t="shared" si="0"/>
        <v>42555</v>
      </c>
      <c r="AF6" s="27">
        <f t="shared" si="0"/>
        <v>42562</v>
      </c>
      <c r="AG6" s="27">
        <f t="shared" si="0"/>
        <v>42569</v>
      </c>
      <c r="AH6" s="27">
        <f t="shared" si="0"/>
        <v>42576</v>
      </c>
      <c r="AI6" s="27">
        <f t="shared" si="0"/>
        <v>42583</v>
      </c>
      <c r="AJ6" s="27">
        <f t="shared" si="0"/>
        <v>42590</v>
      </c>
      <c r="AK6" s="27">
        <f t="shared" ref="AK6:BC6" si="1">AJ$7+1</f>
        <v>42597</v>
      </c>
      <c r="AL6" s="27">
        <f t="shared" si="1"/>
        <v>42604</v>
      </c>
      <c r="AM6" s="27">
        <f t="shared" si="1"/>
        <v>42611</v>
      </c>
      <c r="AN6" s="27">
        <f t="shared" si="1"/>
        <v>42618</v>
      </c>
      <c r="AO6" s="27">
        <f t="shared" si="1"/>
        <v>42625</v>
      </c>
      <c r="AP6" s="27">
        <f t="shared" si="1"/>
        <v>42632</v>
      </c>
      <c r="AQ6" s="27">
        <f t="shared" si="1"/>
        <v>42639</v>
      </c>
      <c r="AR6" s="27">
        <f t="shared" si="1"/>
        <v>42646</v>
      </c>
      <c r="AS6" s="27">
        <f t="shared" si="1"/>
        <v>42653</v>
      </c>
      <c r="AT6" s="27">
        <f t="shared" si="1"/>
        <v>42660</v>
      </c>
      <c r="AU6" s="27">
        <f t="shared" si="1"/>
        <v>42667</v>
      </c>
      <c r="AV6" s="27">
        <f t="shared" si="1"/>
        <v>42674</v>
      </c>
      <c r="AW6" s="27">
        <f t="shared" si="1"/>
        <v>42681</v>
      </c>
      <c r="AX6" s="27">
        <f t="shared" si="1"/>
        <v>42688</v>
      </c>
      <c r="AY6" s="27">
        <f t="shared" si="1"/>
        <v>42695</v>
      </c>
      <c r="AZ6" s="27">
        <f t="shared" si="1"/>
        <v>42702</v>
      </c>
      <c r="BA6" s="27">
        <f t="shared" si="1"/>
        <v>42709</v>
      </c>
      <c r="BB6" s="31">
        <f t="shared" si="1"/>
        <v>42716</v>
      </c>
      <c r="BC6" s="79">
        <f t="shared" si="1"/>
        <v>42723</v>
      </c>
      <c r="BD6" s="25"/>
    </row>
    <row r="7" spans="1:58" s="33" customFormat="1" ht="12.75" customHeight="1" x14ac:dyDescent="0.2">
      <c r="A7" s="32"/>
      <c r="B7" s="657"/>
      <c r="C7" s="657"/>
      <c r="D7" s="34">
        <f t="shared" ref="D7:AI7" si="2">D$6+6</f>
        <v>42372</v>
      </c>
      <c r="E7" s="34">
        <f t="shared" si="2"/>
        <v>42379</v>
      </c>
      <c r="F7" s="34">
        <f t="shared" si="2"/>
        <v>42386</v>
      </c>
      <c r="G7" s="34">
        <f t="shared" si="2"/>
        <v>42393</v>
      </c>
      <c r="H7" s="34">
        <f t="shared" si="2"/>
        <v>42400</v>
      </c>
      <c r="I7" s="34">
        <f t="shared" si="2"/>
        <v>42407</v>
      </c>
      <c r="J7" s="34">
        <f t="shared" si="2"/>
        <v>42414</v>
      </c>
      <c r="K7" s="34">
        <f t="shared" si="2"/>
        <v>42421</v>
      </c>
      <c r="L7" s="34">
        <f t="shared" si="2"/>
        <v>42428</v>
      </c>
      <c r="M7" s="34">
        <f t="shared" si="2"/>
        <v>42435</v>
      </c>
      <c r="N7" s="34">
        <f t="shared" si="2"/>
        <v>42442</v>
      </c>
      <c r="O7" s="34">
        <f t="shared" si="2"/>
        <v>42449</v>
      </c>
      <c r="P7" s="34">
        <f t="shared" si="2"/>
        <v>42456</v>
      </c>
      <c r="Q7" s="34">
        <f t="shared" si="2"/>
        <v>42463</v>
      </c>
      <c r="R7" s="34">
        <f t="shared" si="2"/>
        <v>42470</v>
      </c>
      <c r="S7" s="34">
        <f t="shared" si="2"/>
        <v>42477</v>
      </c>
      <c r="T7" s="34">
        <f t="shared" si="2"/>
        <v>42484</v>
      </c>
      <c r="U7" s="35">
        <f t="shared" si="2"/>
        <v>42491</v>
      </c>
      <c r="V7" s="34">
        <f t="shared" si="2"/>
        <v>42498</v>
      </c>
      <c r="W7" s="34">
        <f t="shared" si="2"/>
        <v>42505</v>
      </c>
      <c r="X7" s="34">
        <f t="shared" si="2"/>
        <v>42512</v>
      </c>
      <c r="Y7" s="36">
        <f t="shared" si="2"/>
        <v>42519</v>
      </c>
      <c r="Z7" s="34">
        <f t="shared" si="2"/>
        <v>42526</v>
      </c>
      <c r="AA7" s="37">
        <f t="shared" si="2"/>
        <v>42533</v>
      </c>
      <c r="AB7" s="34">
        <f t="shared" si="2"/>
        <v>42540</v>
      </c>
      <c r="AC7" s="34">
        <f t="shared" si="2"/>
        <v>42547</v>
      </c>
      <c r="AD7" s="34">
        <f t="shared" si="2"/>
        <v>42554</v>
      </c>
      <c r="AE7" s="34">
        <f t="shared" si="2"/>
        <v>42561</v>
      </c>
      <c r="AF7" s="34">
        <f t="shared" si="2"/>
        <v>42568</v>
      </c>
      <c r="AG7" s="34">
        <f t="shared" si="2"/>
        <v>42575</v>
      </c>
      <c r="AH7" s="34">
        <f t="shared" si="2"/>
        <v>42582</v>
      </c>
      <c r="AI7" s="34">
        <f t="shared" si="2"/>
        <v>42589</v>
      </c>
      <c r="AJ7" s="34">
        <f t="shared" ref="AJ7:BC7" si="3">AJ$6+6</f>
        <v>42596</v>
      </c>
      <c r="AK7" s="34">
        <f t="shared" si="3"/>
        <v>42603</v>
      </c>
      <c r="AL7" s="34">
        <f t="shared" si="3"/>
        <v>42610</v>
      </c>
      <c r="AM7" s="34">
        <f t="shared" si="3"/>
        <v>42617</v>
      </c>
      <c r="AN7" s="34">
        <f t="shared" si="3"/>
        <v>42624</v>
      </c>
      <c r="AO7" s="34">
        <f t="shared" si="3"/>
        <v>42631</v>
      </c>
      <c r="AP7" s="34">
        <f t="shared" si="3"/>
        <v>42638</v>
      </c>
      <c r="AQ7" s="34">
        <f t="shared" si="3"/>
        <v>42645</v>
      </c>
      <c r="AR7" s="34">
        <f t="shared" si="3"/>
        <v>42652</v>
      </c>
      <c r="AS7" s="34">
        <f t="shared" si="3"/>
        <v>42659</v>
      </c>
      <c r="AT7" s="34">
        <f t="shared" si="3"/>
        <v>42666</v>
      </c>
      <c r="AU7" s="34">
        <f t="shared" si="3"/>
        <v>42673</v>
      </c>
      <c r="AV7" s="34">
        <f t="shared" si="3"/>
        <v>42680</v>
      </c>
      <c r="AW7" s="34">
        <f t="shared" si="3"/>
        <v>42687</v>
      </c>
      <c r="AX7" s="34">
        <f t="shared" si="3"/>
        <v>42694</v>
      </c>
      <c r="AY7" s="34">
        <f t="shared" si="3"/>
        <v>42701</v>
      </c>
      <c r="AZ7" s="34">
        <f t="shared" si="3"/>
        <v>42708</v>
      </c>
      <c r="BA7" s="34">
        <f t="shared" si="3"/>
        <v>42715</v>
      </c>
      <c r="BB7" s="38">
        <f t="shared" si="3"/>
        <v>42722</v>
      </c>
      <c r="BC7" s="80">
        <f t="shared" si="3"/>
        <v>42729</v>
      </c>
      <c r="BD7" s="32"/>
      <c r="BE7" s="81"/>
      <c r="BF7" s="81"/>
    </row>
    <row r="8" spans="1:58" s="85" customFormat="1" ht="18" customHeight="1" x14ac:dyDescent="0.25">
      <c r="A8" s="660" t="s">
        <v>151</v>
      </c>
      <c r="B8" s="660"/>
      <c r="C8" s="660"/>
      <c r="D8" s="660"/>
      <c r="E8" s="660"/>
      <c r="F8" s="660"/>
      <c r="G8" s="660"/>
      <c r="H8" s="660"/>
      <c r="I8" s="660"/>
      <c r="J8" s="660"/>
      <c r="K8" s="660"/>
      <c r="L8" s="660"/>
      <c r="M8" s="660"/>
      <c r="N8" s="660"/>
      <c r="O8" s="660"/>
      <c r="P8" s="660"/>
      <c r="Q8" s="660"/>
      <c r="R8" s="660"/>
      <c r="S8" s="660"/>
      <c r="T8" s="660"/>
      <c r="U8" s="660"/>
      <c r="V8" s="660"/>
      <c r="W8" s="660"/>
      <c r="X8" s="660"/>
      <c r="Y8" s="660"/>
      <c r="Z8" s="660"/>
      <c r="AA8" s="660"/>
      <c r="AB8" s="660"/>
      <c r="AC8" s="660"/>
      <c r="AD8" s="660"/>
      <c r="AE8" s="660"/>
      <c r="AF8" s="660"/>
      <c r="AG8" s="660"/>
      <c r="AH8" s="660"/>
      <c r="AI8" s="660"/>
      <c r="AJ8" s="660"/>
      <c r="AK8" s="660"/>
      <c r="AL8" s="660"/>
      <c r="AM8" s="660"/>
      <c r="AN8" s="660"/>
      <c r="AO8" s="660"/>
      <c r="AP8" s="660"/>
      <c r="AQ8" s="660"/>
      <c r="AR8" s="660"/>
      <c r="AS8" s="660"/>
      <c r="AT8" s="660"/>
      <c r="AU8" s="660"/>
      <c r="AV8" s="660"/>
      <c r="AW8" s="660"/>
      <c r="AX8" s="660"/>
      <c r="AY8" s="660"/>
      <c r="AZ8" s="660"/>
      <c r="BA8" s="660"/>
      <c r="BB8" s="660"/>
      <c r="BC8" s="660"/>
      <c r="BD8" s="83"/>
      <c r="BE8" s="84"/>
      <c r="BF8" s="84"/>
    </row>
    <row r="9" spans="1:58" s="40" customFormat="1" ht="12.75" customHeight="1" x14ac:dyDescent="0.2">
      <c r="A9" s="39" t="s">
        <v>68</v>
      </c>
      <c r="B9" s="642">
        <v>28558</v>
      </c>
      <c r="C9" s="642"/>
      <c r="D9" s="42"/>
      <c r="E9" s="42"/>
      <c r="G9" s="42"/>
      <c r="J9" s="41" t="s">
        <v>217</v>
      </c>
      <c r="M9" s="42"/>
      <c r="Q9" s="645" t="s">
        <v>82</v>
      </c>
      <c r="R9" s="645"/>
      <c r="S9" s="645"/>
      <c r="T9" s="645"/>
      <c r="U9" s="42"/>
      <c r="V9" s="645" t="s">
        <v>157</v>
      </c>
      <c r="W9" s="645"/>
      <c r="X9" s="645"/>
      <c r="Y9" s="645"/>
      <c r="Z9" s="42"/>
      <c r="AA9" s="105" t="s">
        <v>157</v>
      </c>
      <c r="AB9" s="106" t="s">
        <v>218</v>
      </c>
      <c r="AC9" s="42"/>
      <c r="AD9" s="42"/>
      <c r="AE9" s="42"/>
      <c r="AF9" s="41" t="s">
        <v>100</v>
      </c>
      <c r="AG9" s="645" t="s">
        <v>72</v>
      </c>
      <c r="AH9" s="645"/>
      <c r="AK9" s="42"/>
      <c r="AL9" s="42"/>
      <c r="AM9" s="645" t="s">
        <v>219</v>
      </c>
      <c r="AN9" s="645"/>
      <c r="AO9" s="645"/>
      <c r="AQ9" s="645" t="s">
        <v>220</v>
      </c>
      <c r="AR9" s="645"/>
      <c r="AS9" s="645" t="s">
        <v>221</v>
      </c>
      <c r="AT9" s="645"/>
      <c r="AU9" s="645"/>
      <c r="AV9" s="645"/>
      <c r="AX9" s="42"/>
      <c r="BC9" s="86"/>
      <c r="BD9" s="50"/>
    </row>
    <row r="10" spans="1:58" s="40" customFormat="1" ht="12.75" customHeight="1" x14ac:dyDescent="0.2">
      <c r="A10" s="39" t="s">
        <v>159</v>
      </c>
      <c r="B10" s="642" t="s">
        <v>84</v>
      </c>
      <c r="C10" s="642"/>
      <c r="D10" s="42"/>
      <c r="E10" s="42"/>
      <c r="G10" s="42"/>
      <c r="J10" s="48" t="s">
        <v>217</v>
      </c>
      <c r="K10" s="42"/>
      <c r="M10" s="42"/>
      <c r="N10" s="42"/>
      <c r="Q10" s="644" t="s">
        <v>82</v>
      </c>
      <c r="R10" s="644"/>
      <c r="S10" s="644"/>
      <c r="T10" s="644"/>
      <c r="V10" s="39"/>
      <c r="W10" s="42"/>
      <c r="X10" s="42"/>
      <c r="Z10" s="42"/>
      <c r="AA10" s="107" t="s">
        <v>157</v>
      </c>
      <c r="AB10" s="108" t="s">
        <v>218</v>
      </c>
      <c r="AC10" s="42"/>
      <c r="AD10" s="42"/>
      <c r="AE10" s="42"/>
      <c r="AF10" s="48" t="s">
        <v>100</v>
      </c>
      <c r="AG10" s="644" t="s">
        <v>72</v>
      </c>
      <c r="AH10" s="644"/>
      <c r="AK10" s="42"/>
      <c r="AL10" s="42"/>
      <c r="AM10" s="644" t="s">
        <v>219</v>
      </c>
      <c r="AN10" s="644"/>
      <c r="AO10" s="644"/>
      <c r="AQ10" s="644" t="s">
        <v>220</v>
      </c>
      <c r="AR10" s="644"/>
      <c r="AS10" s="644" t="s">
        <v>221</v>
      </c>
      <c r="AT10" s="644"/>
      <c r="AU10" s="644"/>
      <c r="AV10" s="644"/>
      <c r="AX10" s="42"/>
      <c r="BC10" s="86"/>
      <c r="BD10" s="50"/>
    </row>
    <row r="11" spans="1:58" s="40" customFormat="1" ht="12.75" customHeight="1" x14ac:dyDescent="0.2">
      <c r="A11" s="39" t="s">
        <v>222</v>
      </c>
      <c r="B11" s="642">
        <v>68817</v>
      </c>
      <c r="C11" s="642"/>
      <c r="E11" s="43" t="s">
        <v>156</v>
      </c>
      <c r="F11" s="51"/>
      <c r="J11" s="42"/>
      <c r="L11" s="41" t="s">
        <v>82</v>
      </c>
      <c r="M11" s="42"/>
      <c r="N11" s="42"/>
      <c r="O11" s="43" t="s">
        <v>157</v>
      </c>
      <c r="P11" s="51"/>
      <c r="Q11" s="674"/>
      <c r="R11" s="674"/>
      <c r="S11" s="674"/>
      <c r="T11" s="674"/>
      <c r="U11" s="674"/>
      <c r="V11" s="674"/>
      <c r="W11" s="650" t="s">
        <v>223</v>
      </c>
      <c r="X11" s="650"/>
      <c r="Y11" s="650"/>
      <c r="Z11" s="650"/>
      <c r="AA11" s="671" t="s">
        <v>153</v>
      </c>
      <c r="AB11" s="671"/>
      <c r="AC11" s="652" t="s">
        <v>224</v>
      </c>
      <c r="AD11" s="652"/>
      <c r="AE11" s="652"/>
      <c r="AF11" s="44" t="s">
        <v>100</v>
      </c>
      <c r="AG11" s="39"/>
      <c r="AJ11" s="42"/>
      <c r="AK11" s="42"/>
      <c r="AL11" s="42"/>
      <c r="AM11" s="42"/>
      <c r="AN11" s="42"/>
      <c r="AP11" s="645" t="s">
        <v>225</v>
      </c>
      <c r="AQ11" s="645"/>
      <c r="AR11" s="645"/>
      <c r="AS11" s="63"/>
      <c r="AT11" s="55"/>
      <c r="AU11" s="55"/>
      <c r="AV11" s="55"/>
      <c r="AW11" s="55"/>
      <c r="AX11" s="55"/>
      <c r="AY11" s="55"/>
      <c r="AZ11" s="55"/>
      <c r="BA11" s="55"/>
      <c r="BB11" s="55"/>
      <c r="BC11" s="109"/>
      <c r="BD11" s="39"/>
    </row>
    <row r="12" spans="1:58" s="40" customFormat="1" ht="12.75" customHeight="1" x14ac:dyDescent="0.2">
      <c r="A12" s="39" t="s">
        <v>168</v>
      </c>
      <c r="B12" s="642" t="s">
        <v>169</v>
      </c>
      <c r="C12" s="642"/>
      <c r="E12" s="87" t="s">
        <v>156</v>
      </c>
      <c r="F12" s="110"/>
      <c r="J12" s="42"/>
      <c r="L12" s="48" t="s">
        <v>82</v>
      </c>
      <c r="M12" s="42"/>
      <c r="N12" s="42"/>
      <c r="O12" s="42"/>
      <c r="Q12" s="42"/>
      <c r="S12" s="42"/>
      <c r="T12" s="42"/>
      <c r="U12" s="42"/>
      <c r="V12" s="42"/>
      <c r="W12" s="644" t="s">
        <v>223</v>
      </c>
      <c r="X12" s="644"/>
      <c r="Y12" s="644"/>
      <c r="Z12" s="644"/>
      <c r="AA12" s="672" t="s">
        <v>153</v>
      </c>
      <c r="AB12" s="672"/>
      <c r="AC12" s="666" t="s">
        <v>224</v>
      </c>
      <c r="AD12" s="666"/>
      <c r="AE12" s="666"/>
      <c r="AF12" s="111" t="s">
        <v>100</v>
      </c>
      <c r="AG12" s="39"/>
      <c r="AJ12" s="42"/>
      <c r="AK12" s="42"/>
      <c r="AL12" s="42"/>
      <c r="AM12" s="42"/>
      <c r="AN12" s="42"/>
      <c r="AP12" s="644" t="s">
        <v>225</v>
      </c>
      <c r="AQ12" s="644"/>
      <c r="AR12" s="644"/>
      <c r="AX12" s="42"/>
      <c r="AY12" s="42"/>
      <c r="AZ12" s="42"/>
      <c r="BA12" s="42"/>
      <c r="BB12" s="42"/>
      <c r="BC12" s="88"/>
      <c r="BD12" s="39"/>
    </row>
    <row r="13" spans="1:58" s="40" customFormat="1" ht="12.75" customHeight="1" x14ac:dyDescent="0.2">
      <c r="A13" s="39" t="s">
        <v>85</v>
      </c>
      <c r="B13" s="642">
        <v>38970</v>
      </c>
      <c r="C13" s="642"/>
      <c r="D13" s="645" t="s">
        <v>226</v>
      </c>
      <c r="E13" s="645"/>
      <c r="F13" s="645"/>
      <c r="G13" s="645"/>
      <c r="H13" s="645"/>
      <c r="I13" s="645" t="s">
        <v>86</v>
      </c>
      <c r="J13" s="645"/>
      <c r="K13" s="645"/>
      <c r="L13" s="645"/>
      <c r="M13" s="645"/>
      <c r="N13" s="645"/>
      <c r="O13" s="645"/>
      <c r="P13" s="645"/>
      <c r="Q13" s="645"/>
      <c r="R13" s="42"/>
      <c r="S13" s="645" t="s">
        <v>227</v>
      </c>
      <c r="T13" s="645"/>
      <c r="U13" s="645"/>
      <c r="V13" s="645"/>
      <c r="W13" s="645"/>
      <c r="X13" s="645"/>
      <c r="Y13" s="645"/>
      <c r="Z13" s="645"/>
      <c r="AA13" s="671" t="s">
        <v>153</v>
      </c>
      <c r="AB13" s="671"/>
      <c r="AC13" s="67"/>
      <c r="AD13" s="89" t="s">
        <v>172</v>
      </c>
      <c r="AE13" s="645" t="s">
        <v>228</v>
      </c>
      <c r="AF13" s="645"/>
      <c r="AG13" s="645"/>
      <c r="AH13" s="645"/>
      <c r="AI13" s="645"/>
      <c r="AJ13" s="645"/>
      <c r="AK13" s="645"/>
      <c r="AL13" s="645"/>
      <c r="AM13" s="645"/>
      <c r="AN13" s="645"/>
      <c r="AO13" s="645"/>
      <c r="AP13" s="645"/>
      <c r="AQ13" s="645"/>
      <c r="AR13" s="645"/>
      <c r="AS13" s="645"/>
      <c r="AT13" s="645"/>
      <c r="AU13" s="645"/>
      <c r="AY13" s="41" t="s">
        <v>157</v>
      </c>
      <c r="BA13" s="41" t="s">
        <v>82</v>
      </c>
      <c r="BC13" s="86"/>
      <c r="BD13" s="50"/>
    </row>
    <row r="14" spans="1:58" s="40" customFormat="1" ht="27" customHeight="1" x14ac:dyDescent="0.2">
      <c r="A14" s="39" t="s">
        <v>83</v>
      </c>
      <c r="B14" s="673" t="s">
        <v>229</v>
      </c>
      <c r="C14" s="673"/>
      <c r="D14" s="42"/>
      <c r="I14" s="42"/>
      <c r="J14" s="42"/>
      <c r="K14" s="42"/>
      <c r="M14" s="42"/>
      <c r="N14" s="42"/>
      <c r="O14" s="42"/>
      <c r="Q14" s="42"/>
      <c r="R14" s="42"/>
      <c r="S14" s="644" t="s">
        <v>227</v>
      </c>
      <c r="T14" s="644"/>
      <c r="U14" s="644"/>
      <c r="V14" s="644"/>
      <c r="W14" s="644"/>
      <c r="X14" s="644"/>
      <c r="Y14" s="644"/>
      <c r="Z14" s="644"/>
      <c r="AA14" s="672" t="s">
        <v>153</v>
      </c>
      <c r="AB14" s="672"/>
      <c r="AC14" s="67"/>
      <c r="AD14" s="91" t="s">
        <v>230</v>
      </c>
      <c r="AE14" s="644" t="s">
        <v>228</v>
      </c>
      <c r="AF14" s="644"/>
      <c r="AG14" s="644"/>
      <c r="AH14" s="644"/>
      <c r="AI14" s="644"/>
      <c r="AJ14" s="644"/>
      <c r="AK14" s="644"/>
      <c r="AL14" s="644"/>
      <c r="AM14" s="644"/>
      <c r="AN14" s="644"/>
      <c r="AO14" s="644"/>
      <c r="AP14" s="644"/>
      <c r="AQ14" s="644"/>
      <c r="AR14" s="644"/>
      <c r="AS14" s="644"/>
      <c r="AT14" s="644"/>
      <c r="AU14" s="644"/>
      <c r="AY14" s="48" t="s">
        <v>157</v>
      </c>
      <c r="BA14" s="112" t="s">
        <v>82</v>
      </c>
      <c r="BC14" s="86"/>
      <c r="BD14" s="50"/>
    </row>
    <row r="15" spans="1:58" s="40" customFormat="1" ht="12.75" customHeight="1" x14ac:dyDescent="0.2">
      <c r="A15" s="42" t="s">
        <v>176</v>
      </c>
      <c r="B15" s="641" t="s">
        <v>177</v>
      </c>
      <c r="C15" s="641"/>
      <c r="D15" s="645" t="s">
        <v>81</v>
      </c>
      <c r="E15" s="645"/>
      <c r="F15" s="645"/>
      <c r="K15" s="645" t="s">
        <v>209</v>
      </c>
      <c r="L15" s="645"/>
      <c r="M15" s="645"/>
      <c r="N15" s="645"/>
      <c r="O15" s="645"/>
      <c r="P15" s="645"/>
      <c r="Q15" s="645" t="s">
        <v>231</v>
      </c>
      <c r="R15" s="645"/>
      <c r="S15" s="42"/>
      <c r="T15" s="645" t="s">
        <v>232</v>
      </c>
      <c r="U15" s="645"/>
      <c r="V15" s="645" t="s">
        <v>157</v>
      </c>
      <c r="W15" s="645"/>
      <c r="X15" s="645"/>
      <c r="Y15" s="645"/>
      <c r="AA15" s="671" t="s">
        <v>153</v>
      </c>
      <c r="AB15" s="671"/>
      <c r="AC15" s="41" t="s">
        <v>233</v>
      </c>
      <c r="AD15" s="42"/>
      <c r="AE15" s="41" t="s">
        <v>82</v>
      </c>
      <c r="AF15" s="41" t="s">
        <v>100</v>
      </c>
      <c r="AG15" s="42"/>
      <c r="AH15" s="41" t="s">
        <v>181</v>
      </c>
      <c r="AO15" s="41" t="s">
        <v>137</v>
      </c>
      <c r="AP15" s="645" t="s">
        <v>156</v>
      </c>
      <c r="AQ15" s="645"/>
      <c r="AR15" s="645" t="s">
        <v>77</v>
      </c>
      <c r="AS15" s="645"/>
      <c r="AT15" s="645"/>
      <c r="AU15" s="41" t="s">
        <v>160</v>
      </c>
      <c r="AY15" s="41" t="s">
        <v>126</v>
      </c>
      <c r="AZ15" s="658" t="s">
        <v>234</v>
      </c>
      <c r="BA15" s="658"/>
      <c r="BB15" s="658"/>
      <c r="BC15" s="658"/>
      <c r="BD15" s="50"/>
    </row>
    <row r="16" spans="1:58" s="40" customFormat="1" ht="12.75" customHeight="1" x14ac:dyDescent="0.2">
      <c r="A16" s="39" t="s">
        <v>184</v>
      </c>
      <c r="B16" s="642" t="s">
        <v>235</v>
      </c>
      <c r="C16" s="642"/>
      <c r="D16" s="644" t="s">
        <v>81</v>
      </c>
      <c r="E16" s="644"/>
      <c r="F16" s="644"/>
      <c r="G16" s="644" t="s">
        <v>86</v>
      </c>
      <c r="H16" s="644"/>
      <c r="I16" s="644"/>
      <c r="J16" s="644"/>
      <c r="K16" s="644" t="s">
        <v>209</v>
      </c>
      <c r="L16" s="644"/>
      <c r="M16" s="644"/>
      <c r="N16" s="644"/>
      <c r="O16" s="644"/>
      <c r="P16" s="644"/>
      <c r="Q16" s="644" t="s">
        <v>231</v>
      </c>
      <c r="R16" s="644"/>
      <c r="T16" s="644" t="s">
        <v>232</v>
      </c>
      <c r="U16" s="644"/>
      <c r="V16" s="42"/>
      <c r="W16" s="42"/>
      <c r="X16" s="42"/>
      <c r="Y16" s="42"/>
      <c r="AA16" s="672" t="s">
        <v>153</v>
      </c>
      <c r="AB16" s="672"/>
      <c r="AC16" s="48" t="s">
        <v>233</v>
      </c>
      <c r="AE16" s="48" t="s">
        <v>82</v>
      </c>
      <c r="AF16" s="48" t="s">
        <v>100</v>
      </c>
      <c r="AG16" s="42"/>
      <c r="AH16" s="48" t="s">
        <v>181</v>
      </c>
      <c r="AI16" s="42"/>
      <c r="AL16" s="113"/>
      <c r="AR16" s="644" t="s">
        <v>77</v>
      </c>
      <c r="AS16" s="644"/>
      <c r="AT16" s="644"/>
      <c r="AU16" s="48" t="s">
        <v>160</v>
      </c>
      <c r="AY16" s="48" t="s">
        <v>126</v>
      </c>
      <c r="AZ16" s="63"/>
      <c r="BA16" s="55"/>
      <c r="BB16" s="55"/>
      <c r="BC16" s="109"/>
      <c r="BD16" s="50"/>
    </row>
    <row r="17" spans="1:56" s="40" customFormat="1" ht="12.75" customHeight="1" x14ac:dyDescent="0.2">
      <c r="A17" s="39"/>
      <c r="B17" s="642"/>
      <c r="C17" s="642"/>
      <c r="D17" s="42"/>
      <c r="Z17" s="42"/>
      <c r="AA17" s="114"/>
      <c r="AB17" s="114"/>
      <c r="BC17" s="86"/>
      <c r="BD17" s="50"/>
    </row>
    <row r="18" spans="1:56" s="40" customFormat="1" ht="12.75" customHeight="1" x14ac:dyDescent="0.2">
      <c r="A18" s="39" t="s">
        <v>108</v>
      </c>
      <c r="B18" s="641" t="s">
        <v>109</v>
      </c>
      <c r="C18" s="641"/>
      <c r="O18" s="42"/>
      <c r="T18" s="42"/>
      <c r="U18" s="42"/>
      <c r="AA18" s="114"/>
      <c r="AB18" s="114"/>
      <c r="BC18" s="86"/>
      <c r="BD18" s="50"/>
    </row>
    <row r="19" spans="1:56" s="40" customFormat="1" ht="12.75" customHeight="1" x14ac:dyDescent="0.2">
      <c r="A19" s="39" t="s">
        <v>189</v>
      </c>
      <c r="B19" s="42" t="s">
        <v>190</v>
      </c>
      <c r="C19" s="42"/>
      <c r="O19" s="42"/>
      <c r="T19" s="42"/>
      <c r="U19" s="42"/>
      <c r="AA19" s="114"/>
      <c r="AB19" s="114"/>
      <c r="AG19" s="644" t="s">
        <v>236</v>
      </c>
      <c r="AH19" s="644"/>
      <c r="AI19" s="644"/>
      <c r="AJ19" s="644"/>
      <c r="AK19" s="48"/>
      <c r="AL19" s="48"/>
      <c r="AM19" s="48"/>
      <c r="AN19" s="48"/>
      <c r="BC19" s="86"/>
      <c r="BD19" s="50"/>
    </row>
    <row r="20" spans="1:56" s="40" customFormat="1" ht="12.75" customHeight="1" x14ac:dyDescent="0.2">
      <c r="A20" s="39" t="s">
        <v>189</v>
      </c>
      <c r="B20" s="42" t="s">
        <v>191</v>
      </c>
      <c r="C20" s="42"/>
      <c r="O20" s="42"/>
      <c r="R20" s="642"/>
      <c r="S20" s="642"/>
      <c r="T20" s="642"/>
      <c r="U20" s="42"/>
      <c r="AA20" s="114"/>
      <c r="AB20" s="114"/>
      <c r="AD20" s="41" t="s">
        <v>237</v>
      </c>
      <c r="AE20" s="645" t="s">
        <v>238</v>
      </c>
      <c r="AF20" s="645"/>
      <c r="AG20" s="645"/>
      <c r="AH20" s="645"/>
      <c r="AI20" s="645"/>
      <c r="AJ20" s="645"/>
      <c r="AK20" s="645"/>
      <c r="AL20" s="645"/>
      <c r="AM20" s="645"/>
      <c r="AN20" s="645"/>
      <c r="AO20" s="645"/>
      <c r="AP20" s="645"/>
      <c r="AQ20" s="645"/>
      <c r="BC20" s="86"/>
      <c r="BD20" s="50"/>
    </row>
    <row r="21" spans="1:56" s="40" customFormat="1" ht="12.75" customHeight="1" x14ac:dyDescent="0.2">
      <c r="A21" s="39" t="s">
        <v>110</v>
      </c>
      <c r="B21" s="642" t="s">
        <v>111</v>
      </c>
      <c r="C21" s="642"/>
      <c r="F21" s="42"/>
      <c r="L21" s="42"/>
      <c r="M21" s="42"/>
      <c r="AA21" s="671" t="s">
        <v>153</v>
      </c>
      <c r="AB21" s="671"/>
      <c r="AF21" s="42"/>
      <c r="AG21" s="42"/>
      <c r="AH21" s="42"/>
      <c r="AR21" s="42"/>
      <c r="BC21" s="86"/>
      <c r="BD21" s="50"/>
    </row>
    <row r="22" spans="1:56" s="40" customFormat="1" ht="12.75" customHeight="1" x14ac:dyDescent="0.2">
      <c r="A22" s="39" t="s">
        <v>195</v>
      </c>
      <c r="B22" s="641" t="s">
        <v>196</v>
      </c>
      <c r="C22" s="641"/>
      <c r="F22" s="42"/>
      <c r="BC22" s="86"/>
      <c r="BD22" s="50"/>
    </row>
    <row r="23" spans="1:56" s="40" customFormat="1" ht="12.75" customHeight="1" x14ac:dyDescent="0.2">
      <c r="A23" s="39" t="s">
        <v>195</v>
      </c>
      <c r="B23" s="42" t="s">
        <v>198</v>
      </c>
      <c r="C23" s="42"/>
      <c r="F23" s="42"/>
      <c r="G23" s="644" t="s">
        <v>239</v>
      </c>
      <c r="H23" s="644"/>
      <c r="I23" s="644"/>
      <c r="J23" s="644"/>
      <c r="K23" s="644"/>
      <c r="L23" s="644"/>
      <c r="M23" s="644"/>
      <c r="N23" s="644"/>
      <c r="O23" s="644"/>
      <c r="P23" s="644"/>
      <c r="Q23" s="644"/>
      <c r="R23" s="644"/>
      <c r="AF23" s="42"/>
      <c r="AG23" s="42"/>
      <c r="AH23" s="42"/>
      <c r="AR23" s="42"/>
      <c r="BC23" s="86"/>
      <c r="BD23" s="50"/>
    </row>
    <row r="24" spans="1:56" s="40" customFormat="1" ht="12.75" customHeight="1" x14ac:dyDescent="0.2">
      <c r="A24" s="39"/>
      <c r="B24" s="642"/>
      <c r="C24" s="6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Z24" s="42"/>
      <c r="AI24" s="42"/>
      <c r="AU24" s="42"/>
      <c r="AV24" s="42"/>
      <c r="AW24" s="42"/>
      <c r="AY24" s="95"/>
      <c r="BC24" s="86"/>
      <c r="BD24" s="50"/>
    </row>
    <row r="25" spans="1:56" s="97" customFormat="1" ht="18" customHeight="1" x14ac:dyDescent="0.25">
      <c r="A25" s="660" t="s">
        <v>199</v>
      </c>
      <c r="B25" s="660"/>
      <c r="C25" s="660"/>
      <c r="D25" s="660"/>
      <c r="E25" s="660"/>
      <c r="F25" s="660"/>
      <c r="G25" s="660"/>
      <c r="H25" s="660"/>
      <c r="I25" s="660"/>
      <c r="J25" s="660"/>
      <c r="K25" s="660"/>
      <c r="L25" s="660"/>
      <c r="M25" s="660"/>
      <c r="N25" s="660"/>
      <c r="O25" s="660"/>
      <c r="P25" s="660"/>
      <c r="Q25" s="660"/>
      <c r="R25" s="660"/>
      <c r="S25" s="660"/>
      <c r="T25" s="660"/>
      <c r="U25" s="660"/>
      <c r="V25" s="660"/>
      <c r="W25" s="660"/>
      <c r="X25" s="660"/>
      <c r="Y25" s="660"/>
      <c r="Z25" s="660"/>
      <c r="AA25" s="660"/>
      <c r="AB25" s="660"/>
      <c r="AC25" s="660"/>
      <c r="AD25" s="660"/>
      <c r="AE25" s="660"/>
      <c r="AF25" s="660"/>
      <c r="AG25" s="660"/>
      <c r="AH25" s="660"/>
      <c r="AI25" s="660"/>
      <c r="AJ25" s="660"/>
      <c r="AK25" s="660"/>
      <c r="AL25" s="660"/>
      <c r="AM25" s="660"/>
      <c r="AN25" s="660"/>
      <c r="AO25" s="660"/>
      <c r="AP25" s="660"/>
      <c r="AQ25" s="660"/>
      <c r="AR25" s="660"/>
      <c r="AS25" s="660"/>
      <c r="AT25" s="660"/>
      <c r="AU25" s="660"/>
      <c r="AV25" s="660"/>
      <c r="AW25" s="660"/>
      <c r="AX25" s="660"/>
      <c r="AY25" s="660"/>
      <c r="AZ25" s="660"/>
      <c r="BA25" s="660"/>
      <c r="BB25" s="660"/>
      <c r="BC25" s="660"/>
      <c r="BD25" s="96"/>
    </row>
    <row r="26" spans="1:56" s="40" customFormat="1" ht="12.75" customHeight="1" x14ac:dyDescent="0.2">
      <c r="A26" s="39" t="s">
        <v>124</v>
      </c>
      <c r="B26" s="641">
        <v>40331</v>
      </c>
      <c r="C26" s="641"/>
      <c r="D26" s="42"/>
      <c r="G26" s="42"/>
      <c r="H26" s="42"/>
      <c r="L26" s="42"/>
      <c r="M26" s="645" t="s">
        <v>240</v>
      </c>
      <c r="N26" s="645"/>
      <c r="O26" s="645"/>
      <c r="P26" s="645"/>
      <c r="Q26" s="645"/>
      <c r="R26" s="645"/>
      <c r="S26" s="63"/>
      <c r="T26" s="668" t="s">
        <v>241</v>
      </c>
      <c r="U26" s="668"/>
      <c r="V26" s="668"/>
      <c r="W26" s="668"/>
      <c r="X26" s="668"/>
      <c r="Y26" s="668"/>
      <c r="Z26" s="668"/>
      <c r="AA26" s="672" t="s">
        <v>153</v>
      </c>
      <c r="AB26" s="672"/>
      <c r="AD26" s="42"/>
      <c r="AG26" s="42"/>
      <c r="AH26" s="42"/>
      <c r="AL26" s="42"/>
      <c r="AP26" s="645" t="s">
        <v>225</v>
      </c>
      <c r="AQ26" s="645"/>
      <c r="AR26" s="645"/>
      <c r="AS26" s="42"/>
      <c r="AT26" s="42"/>
      <c r="AW26" s="42"/>
      <c r="AX26" s="645" t="s">
        <v>242</v>
      </c>
      <c r="AY26" s="645"/>
      <c r="BB26" s="42"/>
      <c r="BC26" s="88"/>
      <c r="BD26" s="50"/>
    </row>
    <row r="27" spans="1:56" s="40" customFormat="1" ht="12.75" customHeight="1" x14ac:dyDescent="0.2">
      <c r="A27" s="39" t="s">
        <v>200</v>
      </c>
      <c r="B27" s="641"/>
      <c r="C27" s="641"/>
      <c r="G27" s="42"/>
      <c r="H27" s="42"/>
      <c r="M27" s="644" t="s">
        <v>240</v>
      </c>
      <c r="N27" s="644"/>
      <c r="O27" s="644"/>
      <c r="P27" s="644"/>
      <c r="Q27" s="644"/>
      <c r="R27" s="644"/>
      <c r="S27" s="63"/>
      <c r="T27" s="55"/>
      <c r="U27" s="55"/>
      <c r="V27" s="55"/>
      <c r="W27" s="55"/>
      <c r="X27" s="55"/>
      <c r="Y27" s="55"/>
      <c r="Z27" s="50"/>
      <c r="AA27" s="671" t="s">
        <v>153</v>
      </c>
      <c r="AB27" s="671"/>
      <c r="AC27" s="48" t="s">
        <v>243</v>
      </c>
      <c r="AG27" s="42"/>
      <c r="AL27" s="42"/>
      <c r="AP27" s="644" t="s">
        <v>225</v>
      </c>
      <c r="AQ27" s="644"/>
      <c r="AR27" s="644"/>
      <c r="AS27" s="42"/>
      <c r="AT27" s="42"/>
      <c r="AW27" s="42"/>
      <c r="AX27" s="42"/>
      <c r="BB27" s="42"/>
      <c r="BC27" s="88"/>
      <c r="BD27" s="50"/>
    </row>
    <row r="28" spans="1:56" s="40" customFormat="1" ht="12.75" customHeight="1" x14ac:dyDescent="0.2">
      <c r="A28" s="39" t="s">
        <v>128</v>
      </c>
      <c r="B28" s="642">
        <v>40332</v>
      </c>
      <c r="C28" s="642"/>
      <c r="F28" s="42"/>
      <c r="G28" s="42"/>
      <c r="K28" s="645" t="s">
        <v>244</v>
      </c>
      <c r="L28" s="645"/>
      <c r="M28" s="645"/>
      <c r="N28" s="645"/>
      <c r="O28" s="645"/>
      <c r="P28" s="645"/>
      <c r="Q28" s="645"/>
      <c r="R28" s="98" t="s">
        <v>245</v>
      </c>
      <c r="S28" s="645" t="s">
        <v>227</v>
      </c>
      <c r="T28" s="645"/>
      <c r="U28" s="645"/>
      <c r="V28" s="645"/>
      <c r="W28" s="645"/>
      <c r="X28" s="645"/>
      <c r="Y28" s="645"/>
      <c r="Z28" s="645"/>
      <c r="AA28" s="671" t="s">
        <v>153</v>
      </c>
      <c r="AB28" s="671"/>
      <c r="AC28" s="665" t="s">
        <v>224</v>
      </c>
      <c r="AD28" s="665"/>
      <c r="AE28" s="665"/>
      <c r="AF28" s="665"/>
      <c r="AG28" s="665"/>
      <c r="AP28" s="645" t="s">
        <v>246</v>
      </c>
      <c r="AQ28" s="645"/>
      <c r="AX28" s="42"/>
      <c r="AY28" s="42"/>
      <c r="AZ28" s="42"/>
      <c r="BA28" s="42"/>
      <c r="BB28" s="42"/>
      <c r="BC28" s="86"/>
      <c r="BD28" s="50"/>
    </row>
    <row r="29" spans="1:56" s="40" customFormat="1" ht="12.75" customHeight="1" x14ac:dyDescent="0.2">
      <c r="A29" s="39" t="s">
        <v>200</v>
      </c>
      <c r="B29" s="642"/>
      <c r="C29" s="642"/>
      <c r="G29" s="42"/>
      <c r="S29" s="644" t="s">
        <v>227</v>
      </c>
      <c r="T29" s="644"/>
      <c r="U29" s="644"/>
      <c r="V29" s="644"/>
      <c r="W29" s="644"/>
      <c r="X29" s="644"/>
      <c r="Y29" s="644"/>
      <c r="Z29" s="644"/>
      <c r="AA29" s="672" t="s">
        <v>153</v>
      </c>
      <c r="AB29" s="672"/>
      <c r="AC29" s="644" t="s">
        <v>224</v>
      </c>
      <c r="AD29" s="644"/>
      <c r="AE29" s="644"/>
      <c r="AF29" s="644"/>
      <c r="AG29" s="644"/>
      <c r="AP29" s="644" t="s">
        <v>246</v>
      </c>
      <c r="AQ29" s="644"/>
      <c r="AX29" s="42"/>
      <c r="AY29" s="42"/>
      <c r="AZ29" s="42"/>
      <c r="BA29" s="42"/>
      <c r="BB29" s="42"/>
      <c r="BC29" s="86"/>
      <c r="BD29" s="50"/>
    </row>
    <row r="30" spans="1:56" s="40" customFormat="1" ht="12.75" customHeight="1" x14ac:dyDescent="0.2">
      <c r="A30" s="39"/>
      <c r="B30" s="642"/>
      <c r="C30" s="642"/>
      <c r="G30" s="42"/>
      <c r="Z30" s="42"/>
      <c r="AP30" s="42"/>
      <c r="AQ30" s="42"/>
      <c r="AX30" s="42"/>
      <c r="AY30" s="42"/>
      <c r="AZ30" s="42"/>
      <c r="BA30" s="42"/>
      <c r="BB30" s="42"/>
      <c r="BC30" s="86"/>
      <c r="BD30" s="50"/>
    </row>
    <row r="31" spans="1:56" s="40" customFormat="1" ht="12.75" customHeight="1" x14ac:dyDescent="0.2">
      <c r="A31" s="39" t="s">
        <v>129</v>
      </c>
      <c r="B31" s="642">
        <v>40333</v>
      </c>
      <c r="C31" s="642"/>
      <c r="F31" s="42"/>
      <c r="I31" s="42"/>
      <c r="J31" s="42"/>
      <c r="K31" s="42"/>
      <c r="M31" s="42"/>
      <c r="N31" s="87" t="s">
        <v>186</v>
      </c>
      <c r="O31" s="42"/>
      <c r="R31" s="48" t="s">
        <v>245</v>
      </c>
      <c r="S31" s="666" t="s">
        <v>247</v>
      </c>
      <c r="T31" s="666"/>
      <c r="U31" s="666"/>
      <c r="V31" s="115"/>
      <c r="W31" s="115"/>
      <c r="X31" s="115"/>
      <c r="Y31" s="115"/>
      <c r="Z31" s="115"/>
      <c r="AA31" s="115"/>
      <c r="AB31" s="48" t="s">
        <v>218</v>
      </c>
      <c r="AC31" s="115"/>
      <c r="AD31" s="115"/>
      <c r="AE31" s="644" t="s">
        <v>228</v>
      </c>
      <c r="AF31" s="644"/>
      <c r="AG31" s="644"/>
      <c r="AH31" s="644"/>
      <c r="AI31" s="644"/>
      <c r="AJ31" s="644"/>
      <c r="AK31" s="644"/>
      <c r="AL31" s="644"/>
      <c r="AM31" s="644"/>
      <c r="AN31" s="644"/>
      <c r="AO31" s="644"/>
      <c r="AP31" s="644"/>
      <c r="AQ31" s="644"/>
      <c r="AT31" s="99"/>
      <c r="AU31" s="100"/>
      <c r="AV31" s="100"/>
      <c r="AW31" s="100"/>
      <c r="AY31" s="645" t="s">
        <v>157</v>
      </c>
      <c r="AZ31" s="645"/>
      <c r="BA31" s="645"/>
      <c r="BB31" s="645"/>
      <c r="BC31" s="645"/>
    </row>
    <row r="32" spans="1:56" s="40" customFormat="1" ht="12.75" customHeight="1" x14ac:dyDescent="0.2">
      <c r="A32" s="39" t="s">
        <v>134</v>
      </c>
      <c r="B32" s="641" t="s">
        <v>135</v>
      </c>
      <c r="C32" s="641"/>
      <c r="F32" s="42"/>
      <c r="AA32" s="42"/>
      <c r="AB32" s="42"/>
      <c r="AT32" s="42"/>
      <c r="AW32" s="113"/>
      <c r="AY32" s="659" t="s">
        <v>157</v>
      </c>
      <c r="AZ32" s="659"/>
      <c r="BA32" s="659"/>
      <c r="BB32" s="659"/>
      <c r="BC32" s="659"/>
      <c r="BD32" s="50"/>
    </row>
    <row r="33" spans="1:56" s="40" customFormat="1" ht="12.75" customHeight="1" x14ac:dyDescent="0.2">
      <c r="A33" s="39" t="s">
        <v>136</v>
      </c>
      <c r="B33" s="642">
        <v>40334</v>
      </c>
      <c r="C33" s="642"/>
      <c r="G33" s="42"/>
      <c r="L33" s="42"/>
      <c r="M33" s="42"/>
      <c r="R33" s="48" t="s">
        <v>245</v>
      </c>
      <c r="S33" s="43" t="s">
        <v>248</v>
      </c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5"/>
      <c r="AK33" s="55"/>
      <c r="AL33" s="55"/>
      <c r="AM33" s="51" t="s">
        <v>249</v>
      </c>
      <c r="AV33" s="42"/>
      <c r="AW33" s="42"/>
      <c r="AX33" s="42"/>
      <c r="AY33" s="658" t="s">
        <v>157</v>
      </c>
      <c r="AZ33" s="658"/>
      <c r="BA33" s="658"/>
      <c r="BB33" s="658"/>
      <c r="BC33" s="658"/>
      <c r="BD33" s="50"/>
    </row>
    <row r="34" spans="1:56" s="40" customFormat="1" ht="12.75" customHeight="1" x14ac:dyDescent="0.2">
      <c r="A34" s="39" t="s">
        <v>134</v>
      </c>
      <c r="B34" s="641" t="s">
        <v>141</v>
      </c>
      <c r="C34" s="641"/>
      <c r="G34" s="42"/>
      <c r="S34" s="63"/>
      <c r="U34" s="55"/>
      <c r="W34" s="55"/>
      <c r="X34" s="42"/>
      <c r="Y34" s="55"/>
      <c r="Z34" s="42"/>
      <c r="AM34" s="42"/>
      <c r="AT34" s="42"/>
      <c r="AV34" s="42"/>
      <c r="AY34" s="659" t="s">
        <v>157</v>
      </c>
      <c r="AZ34" s="659"/>
      <c r="BA34" s="659"/>
      <c r="BB34" s="659"/>
      <c r="BC34" s="659"/>
      <c r="BD34" s="50"/>
    </row>
    <row r="35" spans="1:56" s="40" customFormat="1" ht="12.75" customHeight="1" x14ac:dyDescent="0.2">
      <c r="A35" s="39" t="s">
        <v>142</v>
      </c>
      <c r="B35" s="642">
        <v>40335</v>
      </c>
      <c r="C35" s="642"/>
      <c r="F35" s="42"/>
      <c r="N35" s="42"/>
      <c r="O35" s="42"/>
      <c r="R35" s="48" t="s">
        <v>245</v>
      </c>
      <c r="T35" s="87" t="s">
        <v>250</v>
      </c>
      <c r="U35" s="110"/>
      <c r="V35" s="110"/>
      <c r="W35" s="110"/>
      <c r="X35" s="116"/>
      <c r="Y35" s="48"/>
      <c r="Z35" s="48"/>
      <c r="AA35" s="48"/>
      <c r="AC35" s="117"/>
      <c r="AD35" s="118"/>
      <c r="AE35" s="119"/>
      <c r="AF35" s="119"/>
      <c r="AG35" s="100"/>
      <c r="AH35" s="663" t="s">
        <v>251</v>
      </c>
      <c r="AI35" s="663"/>
      <c r="AJ35" s="100"/>
      <c r="AK35" s="100"/>
      <c r="AL35" s="100"/>
      <c r="AM35" s="663" t="s">
        <v>219</v>
      </c>
      <c r="AN35" s="663"/>
      <c r="AO35" s="663"/>
      <c r="AP35" s="100"/>
      <c r="AQ35" s="100"/>
      <c r="AR35" s="100"/>
      <c r="AS35" s="100"/>
      <c r="AV35" s="42"/>
      <c r="AY35" s="658" t="s">
        <v>157</v>
      </c>
      <c r="AZ35" s="658"/>
      <c r="BA35" s="658"/>
      <c r="BB35" s="658"/>
      <c r="BC35" s="658"/>
      <c r="BD35" s="50"/>
    </row>
    <row r="36" spans="1:56" s="40" customFormat="1" ht="12.75" customHeight="1" x14ac:dyDescent="0.2">
      <c r="A36" s="39" t="s">
        <v>134</v>
      </c>
      <c r="B36" s="641" t="s">
        <v>145</v>
      </c>
      <c r="C36" s="641"/>
      <c r="F36" s="42"/>
      <c r="AS36" s="42"/>
      <c r="AV36" s="42"/>
      <c r="AY36" s="659" t="s">
        <v>157</v>
      </c>
      <c r="AZ36" s="659"/>
      <c r="BA36" s="659"/>
      <c r="BB36" s="659"/>
      <c r="BC36" s="659"/>
      <c r="BD36" s="50"/>
    </row>
    <row r="37" spans="1:56" s="40" customFormat="1" ht="12.75" customHeight="1" x14ac:dyDescent="0.2">
      <c r="A37" s="39"/>
      <c r="B37" s="641"/>
      <c r="C37" s="641"/>
      <c r="F37" s="42"/>
      <c r="AS37" s="42"/>
      <c r="AV37" s="42"/>
      <c r="BC37" s="86"/>
      <c r="BD37" s="50"/>
    </row>
    <row r="38" spans="1:56" s="40" customFormat="1" ht="18" customHeight="1" x14ac:dyDescent="0.25">
      <c r="A38" s="660" t="s">
        <v>206</v>
      </c>
      <c r="B38" s="660"/>
      <c r="C38" s="660"/>
      <c r="D38" s="660"/>
      <c r="E38" s="660"/>
      <c r="F38" s="660"/>
      <c r="G38" s="660"/>
      <c r="H38" s="660"/>
      <c r="I38" s="660"/>
      <c r="J38" s="660"/>
      <c r="K38" s="660"/>
      <c r="L38" s="660"/>
      <c r="M38" s="660"/>
      <c r="N38" s="660"/>
      <c r="O38" s="660"/>
      <c r="P38" s="660"/>
      <c r="Q38" s="660"/>
      <c r="R38" s="660"/>
      <c r="S38" s="660"/>
      <c r="T38" s="660"/>
      <c r="U38" s="660"/>
      <c r="V38" s="660"/>
      <c r="W38" s="660"/>
      <c r="X38" s="660"/>
      <c r="Y38" s="660"/>
      <c r="Z38" s="660"/>
      <c r="AA38" s="660"/>
      <c r="AB38" s="660"/>
      <c r="AC38" s="660"/>
      <c r="AD38" s="660"/>
      <c r="AE38" s="660"/>
      <c r="AF38" s="660"/>
      <c r="AG38" s="660"/>
      <c r="AH38" s="660"/>
      <c r="AI38" s="660"/>
      <c r="AJ38" s="660"/>
      <c r="AK38" s="660"/>
      <c r="AL38" s="660"/>
      <c r="AM38" s="660"/>
      <c r="AN38" s="660"/>
      <c r="AO38" s="660"/>
      <c r="AP38" s="660"/>
      <c r="AQ38" s="660"/>
      <c r="AR38" s="660"/>
      <c r="AS38" s="660"/>
      <c r="AT38" s="660"/>
      <c r="AU38" s="660"/>
      <c r="AV38" s="660"/>
      <c r="AW38" s="660"/>
      <c r="AX38" s="660"/>
      <c r="AY38" s="660"/>
      <c r="AZ38" s="660"/>
      <c r="BA38" s="660"/>
      <c r="BB38" s="660"/>
      <c r="BC38" s="660"/>
      <c r="BD38" s="50"/>
    </row>
    <row r="39" spans="1:56" s="40" customFormat="1" ht="12.75" customHeight="1" x14ac:dyDescent="0.2">
      <c r="A39" s="39" t="s">
        <v>21</v>
      </c>
      <c r="B39" s="642"/>
      <c r="C39" s="642"/>
      <c r="D39" s="644" t="s">
        <v>207</v>
      </c>
      <c r="E39" s="644"/>
      <c r="F39" s="644"/>
      <c r="R39" s="41" t="s">
        <v>252</v>
      </c>
      <c r="S39" s="43" t="s">
        <v>253</v>
      </c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5"/>
      <c r="AK39" s="55"/>
      <c r="AL39" s="55"/>
      <c r="AM39" s="55"/>
      <c r="AN39" s="55"/>
      <c r="AO39" s="55"/>
      <c r="AP39" s="55"/>
      <c r="AQ39" s="50"/>
      <c r="AW39" s="48" t="s">
        <v>254</v>
      </c>
      <c r="BB39" s="41" t="s">
        <v>254</v>
      </c>
      <c r="BC39" s="86"/>
      <c r="BD39" s="50"/>
    </row>
    <row r="40" spans="1:56" s="40" customFormat="1" ht="12.75" customHeight="1" x14ac:dyDescent="0.2">
      <c r="A40" s="39" t="s">
        <v>119</v>
      </c>
      <c r="B40" s="642">
        <v>40004</v>
      </c>
      <c r="C40" s="642"/>
      <c r="E40" s="42"/>
      <c r="F40" s="42"/>
      <c r="G40" s="42"/>
      <c r="L40" s="42"/>
      <c r="M40" s="42"/>
      <c r="N40" s="42"/>
      <c r="O40" s="42"/>
      <c r="P40" s="114"/>
      <c r="Q40" s="42"/>
      <c r="R40" s="48" t="s">
        <v>157</v>
      </c>
      <c r="S40" s="87" t="s">
        <v>253</v>
      </c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55"/>
      <c r="AK40" s="55"/>
      <c r="AL40" s="55"/>
      <c r="AM40" s="55"/>
      <c r="AN40" s="55"/>
      <c r="AO40" s="55"/>
      <c r="AP40" s="55"/>
      <c r="AQ40" s="50"/>
      <c r="AY40" s="103"/>
      <c r="BA40" s="112" t="s">
        <v>157</v>
      </c>
      <c r="BC40" s="86"/>
      <c r="BD40" s="50"/>
    </row>
    <row r="41" spans="1:56" s="40" customFormat="1" ht="12.75" customHeight="1" x14ac:dyDescent="0.2">
      <c r="A41" s="39" t="s">
        <v>119</v>
      </c>
      <c r="B41" s="642">
        <v>40005</v>
      </c>
      <c r="C41" s="642"/>
      <c r="P41" s="114"/>
      <c r="Q41" s="42"/>
      <c r="R41" s="41" t="s">
        <v>157</v>
      </c>
      <c r="S41" s="645" t="s">
        <v>155</v>
      </c>
      <c r="T41" s="645"/>
      <c r="U41" s="645"/>
      <c r="V41" s="645"/>
      <c r="W41" s="645"/>
      <c r="X41" s="645"/>
      <c r="Y41" s="645"/>
      <c r="Z41" s="645"/>
      <c r="AA41" s="645"/>
      <c r="AB41" s="645"/>
      <c r="AC41" s="645"/>
      <c r="AD41" s="645"/>
      <c r="AE41" s="645"/>
      <c r="AF41" s="645" t="s">
        <v>155</v>
      </c>
      <c r="AG41" s="645"/>
      <c r="AH41" s="645"/>
      <c r="AI41" s="645"/>
      <c r="AJ41" s="645"/>
      <c r="AK41" s="645"/>
      <c r="AL41" s="645"/>
      <c r="AM41" s="645"/>
      <c r="AN41" s="645"/>
      <c r="AO41" s="645"/>
      <c r="AP41" s="645"/>
      <c r="AQ41" s="645"/>
      <c r="AY41" s="95"/>
      <c r="BA41" s="41" t="s">
        <v>157</v>
      </c>
      <c r="BC41" s="86"/>
      <c r="BD41" s="50"/>
    </row>
    <row r="42" spans="1:56" s="40" customFormat="1" ht="12.75" customHeight="1" x14ac:dyDescent="0.2">
      <c r="A42" s="39" t="s">
        <v>119</v>
      </c>
      <c r="B42" s="642">
        <v>40006</v>
      </c>
      <c r="C42" s="642"/>
      <c r="P42" s="114"/>
      <c r="Q42" s="42"/>
      <c r="R42" s="48" t="s">
        <v>157</v>
      </c>
      <c r="S42" s="666" t="s">
        <v>255</v>
      </c>
      <c r="T42" s="666"/>
      <c r="U42" s="666"/>
      <c r="V42" s="666"/>
      <c r="W42" s="666"/>
      <c r="X42" s="666"/>
      <c r="Y42" s="666"/>
      <c r="Z42" s="666"/>
      <c r="AA42" s="120"/>
      <c r="AB42" s="48" t="s">
        <v>77</v>
      </c>
      <c r="AC42" s="644" t="s">
        <v>256</v>
      </c>
      <c r="AD42" s="644"/>
      <c r="AE42" s="48" t="s">
        <v>228</v>
      </c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U42" s="42"/>
      <c r="AV42" s="42"/>
      <c r="AW42" s="659" t="s">
        <v>257</v>
      </c>
      <c r="AX42" s="659"/>
      <c r="AY42" s="659"/>
      <c r="AZ42" s="659"/>
      <c r="BA42" s="659"/>
      <c r="BB42" s="659"/>
      <c r="BC42" s="659"/>
      <c r="BD42" s="50"/>
    </row>
    <row r="43" spans="1:56" s="40" customFormat="1" ht="12.75" customHeight="1" x14ac:dyDescent="0.2">
      <c r="A43" s="39" t="s">
        <v>258</v>
      </c>
      <c r="R43" s="41" t="s">
        <v>252</v>
      </c>
      <c r="T43" s="41" t="s">
        <v>157</v>
      </c>
      <c r="BC43" s="86"/>
      <c r="BD43" s="50"/>
    </row>
    <row r="44" spans="1:56" s="40" customFormat="1" ht="12.75" customHeight="1" x14ac:dyDescent="0.2">
      <c r="A44" s="39" t="s">
        <v>258</v>
      </c>
      <c r="T44" s="48" t="s">
        <v>157</v>
      </c>
      <c r="BC44" s="86"/>
      <c r="BD44" s="50"/>
    </row>
    <row r="45" spans="1:56" s="40" customFormat="1" ht="12.75" customHeight="1" x14ac:dyDescent="0.2">
      <c r="A45" s="39" t="s">
        <v>259</v>
      </c>
      <c r="T45" s="41" t="s">
        <v>157</v>
      </c>
      <c r="BC45" s="86"/>
      <c r="BD45" s="50"/>
    </row>
    <row r="46" spans="1:56" s="40" customFormat="1" ht="12.75" customHeight="1" x14ac:dyDescent="0.2">
      <c r="A46" s="39" t="s">
        <v>20</v>
      </c>
      <c r="Y46" s="41" t="s">
        <v>157</v>
      </c>
      <c r="BC46" s="86"/>
      <c r="BD46" s="50"/>
    </row>
    <row r="47" spans="1:56" s="40" customFormat="1" ht="12.75" customHeight="1" x14ac:dyDescent="0.2">
      <c r="A47" s="39" t="s">
        <v>20</v>
      </c>
      <c r="Y47" s="48" t="s">
        <v>157</v>
      </c>
      <c r="BC47" s="86"/>
      <c r="BD47" s="50"/>
    </row>
    <row r="48" spans="1:56" s="40" customFormat="1" ht="12.75" customHeight="1" x14ac:dyDescent="0.2">
      <c r="A48" s="39" t="s">
        <v>149</v>
      </c>
      <c r="D48" s="658" t="s">
        <v>150</v>
      </c>
      <c r="E48" s="658"/>
      <c r="F48" s="658"/>
      <c r="G48" s="658"/>
      <c r="H48" s="658"/>
      <c r="I48" s="658"/>
      <c r="J48" s="658"/>
      <c r="K48" s="658"/>
      <c r="L48" s="658"/>
      <c r="M48" s="658"/>
      <c r="N48" s="658"/>
      <c r="O48" s="658"/>
      <c r="P48" s="658"/>
      <c r="Q48" s="658"/>
      <c r="R48" s="658"/>
      <c r="S48" s="658"/>
      <c r="T48" s="658"/>
      <c r="U48" s="658"/>
      <c r="V48" s="658"/>
      <c r="W48" s="658"/>
      <c r="X48" s="658"/>
      <c r="Y48" s="658"/>
      <c r="Z48" s="658"/>
      <c r="AA48" s="658"/>
      <c r="AB48" s="658"/>
      <c r="AC48" s="658"/>
      <c r="AD48" s="658"/>
      <c r="AE48" s="658"/>
      <c r="AF48" s="658"/>
      <c r="AG48" s="658"/>
      <c r="AH48" s="658"/>
      <c r="AI48" s="658"/>
      <c r="AJ48" s="658"/>
      <c r="AK48" s="658"/>
      <c r="AL48" s="658"/>
      <c r="AM48" s="658"/>
      <c r="AN48" s="658"/>
      <c r="AO48" s="658"/>
      <c r="AP48" s="658"/>
      <c r="AQ48" s="658"/>
      <c r="AR48" s="658"/>
      <c r="AS48" s="658"/>
      <c r="AT48" s="658"/>
      <c r="AU48" s="658"/>
      <c r="AV48" s="658"/>
      <c r="AW48" s="658"/>
      <c r="AX48" s="658"/>
      <c r="AY48" s="658"/>
      <c r="AZ48" s="658"/>
      <c r="BA48" s="658"/>
      <c r="BB48" s="658"/>
      <c r="BC48" s="658"/>
      <c r="BD48" s="39"/>
    </row>
    <row r="49" spans="1:56" s="40" customFormat="1" ht="12.75" customHeight="1" x14ac:dyDescent="0.2">
      <c r="A49" s="39" t="s">
        <v>149</v>
      </c>
      <c r="D49" s="659" t="s">
        <v>150</v>
      </c>
      <c r="E49" s="659"/>
      <c r="F49" s="659"/>
      <c r="G49" s="659"/>
      <c r="H49" s="659"/>
      <c r="I49" s="659"/>
      <c r="J49" s="659"/>
      <c r="K49" s="659"/>
      <c r="L49" s="659"/>
      <c r="M49" s="659"/>
      <c r="N49" s="659"/>
      <c r="O49" s="659"/>
      <c r="P49" s="659"/>
      <c r="Q49" s="659"/>
      <c r="R49" s="659"/>
      <c r="S49" s="659"/>
      <c r="T49" s="659"/>
      <c r="U49" s="659"/>
      <c r="V49" s="659"/>
      <c r="W49" s="659"/>
      <c r="X49" s="659"/>
      <c r="Y49" s="659"/>
      <c r="Z49" s="659"/>
      <c r="AA49" s="659"/>
      <c r="AB49" s="659"/>
      <c r="AC49" s="659"/>
      <c r="AD49" s="659"/>
      <c r="AE49" s="659"/>
      <c r="AF49" s="659"/>
      <c r="AG49" s="659"/>
      <c r="AH49" s="659"/>
      <c r="AI49" s="659"/>
      <c r="AJ49" s="659"/>
      <c r="AK49" s="659"/>
      <c r="AL49" s="659"/>
      <c r="AM49" s="659"/>
      <c r="AN49" s="659"/>
      <c r="AO49" s="659"/>
      <c r="AP49" s="659"/>
      <c r="AQ49" s="659"/>
      <c r="AR49" s="659"/>
      <c r="AS49" s="659"/>
      <c r="AT49" s="659"/>
      <c r="AU49" s="659"/>
      <c r="AV49" s="659"/>
      <c r="AW49" s="659"/>
      <c r="AX49" s="659"/>
      <c r="AY49" s="659"/>
      <c r="AZ49" s="659"/>
      <c r="BA49" s="659"/>
      <c r="BB49" s="659"/>
      <c r="BC49" s="659"/>
      <c r="BD49" s="39"/>
    </row>
    <row r="50" spans="1:56" s="40" customFormat="1" ht="12.75" customHeight="1" x14ac:dyDescent="0.2">
      <c r="B50" s="642"/>
      <c r="C50" s="642"/>
      <c r="BC50" s="73"/>
    </row>
    <row r="51" spans="1:56" s="40" customFormat="1" ht="18" customHeight="1" x14ac:dyDescent="0.25">
      <c r="A51" s="660" t="s">
        <v>211</v>
      </c>
      <c r="B51" s="660"/>
      <c r="C51" s="660"/>
      <c r="D51" s="660"/>
      <c r="E51" s="660"/>
      <c r="F51" s="660"/>
      <c r="G51" s="660"/>
      <c r="H51" s="660"/>
      <c r="I51" s="660"/>
      <c r="J51" s="660"/>
      <c r="K51" s="660"/>
      <c r="L51" s="660"/>
      <c r="M51" s="660"/>
      <c r="N51" s="660"/>
      <c r="O51" s="660"/>
      <c r="P51" s="660"/>
      <c r="Q51" s="660"/>
      <c r="R51" s="660"/>
      <c r="S51" s="660"/>
      <c r="T51" s="660"/>
      <c r="U51" s="660"/>
      <c r="V51" s="660"/>
      <c r="W51" s="660"/>
      <c r="X51" s="660"/>
      <c r="Y51" s="660"/>
      <c r="Z51" s="660"/>
      <c r="AA51" s="660"/>
      <c r="AB51" s="660"/>
      <c r="AC51" s="660"/>
      <c r="AD51" s="660"/>
      <c r="AE51" s="660"/>
      <c r="AF51" s="660"/>
      <c r="AG51" s="660"/>
      <c r="AH51" s="660"/>
      <c r="AI51" s="660"/>
      <c r="AJ51" s="660"/>
      <c r="AK51" s="660"/>
      <c r="AL51" s="660"/>
      <c r="AM51" s="660"/>
      <c r="AN51" s="660"/>
      <c r="AO51" s="660"/>
      <c r="AP51" s="660"/>
      <c r="AQ51" s="660"/>
      <c r="AR51" s="660"/>
      <c r="AS51" s="660"/>
      <c r="AT51" s="660"/>
      <c r="AU51" s="660"/>
      <c r="AV51" s="660"/>
      <c r="AW51" s="660"/>
      <c r="AX51" s="660"/>
      <c r="AY51" s="660"/>
      <c r="AZ51" s="660"/>
      <c r="BA51" s="660"/>
      <c r="BB51" s="660"/>
      <c r="BC51" s="660"/>
      <c r="BD51" s="50"/>
    </row>
    <row r="52" spans="1:56" s="40" customFormat="1" ht="12.75" customHeight="1" x14ac:dyDescent="0.2">
      <c r="A52" s="39" t="s">
        <v>212</v>
      </c>
      <c r="B52" s="40" t="s">
        <v>213</v>
      </c>
      <c r="Y52" s="63"/>
      <c r="AA52" s="39"/>
      <c r="BC52" s="86"/>
      <c r="BD52" s="39"/>
    </row>
    <row r="53" spans="1:56" s="40" customFormat="1" ht="12.75" customHeight="1" x14ac:dyDescent="0.2">
      <c r="A53" s="39" t="s">
        <v>214</v>
      </c>
      <c r="Y53" s="63"/>
      <c r="AA53" s="39"/>
      <c r="BC53" s="86"/>
      <c r="BD53" s="39"/>
    </row>
    <row r="54" spans="1:56" s="40" customFormat="1" ht="13.5" customHeight="1" x14ac:dyDescent="0.2">
      <c r="A54" s="39" t="s">
        <v>215</v>
      </c>
      <c r="B54" s="40" t="s">
        <v>216</v>
      </c>
      <c r="Y54" s="63"/>
      <c r="AA54" s="42"/>
      <c r="AB54" s="42"/>
      <c r="AC54" s="42"/>
      <c r="BC54" s="86"/>
      <c r="BD54" s="39"/>
    </row>
    <row r="55" spans="1:56" ht="12.75" customHeight="1" x14ac:dyDescent="0.2">
      <c r="Z55" s="1"/>
      <c r="AB55" s="104"/>
      <c r="AC55" s="104"/>
    </row>
  </sheetData>
  <mergeCells count="123">
    <mergeCell ref="A1:C1"/>
    <mergeCell ref="B4:C4"/>
    <mergeCell ref="B5:C5"/>
    <mergeCell ref="B6:C6"/>
    <mergeCell ref="B7:C7"/>
    <mergeCell ref="A8:BC8"/>
    <mergeCell ref="B9:C9"/>
    <mergeCell ref="Q9:T9"/>
    <mergeCell ref="V9:Y9"/>
    <mergeCell ref="AG9:AH9"/>
    <mergeCell ref="AM9:AO9"/>
    <mergeCell ref="AQ9:AR9"/>
    <mergeCell ref="AS9:AV9"/>
    <mergeCell ref="B10:C10"/>
    <mergeCell ref="Q10:T10"/>
    <mergeCell ref="AG10:AH10"/>
    <mergeCell ref="AM10:AO10"/>
    <mergeCell ref="AQ10:AR10"/>
    <mergeCell ref="AS10:AV10"/>
    <mergeCell ref="B11:C11"/>
    <mergeCell ref="Q11:V11"/>
    <mergeCell ref="W11:Z11"/>
    <mergeCell ref="AA11:AB11"/>
    <mergeCell ref="AC11:AE11"/>
    <mergeCell ref="AP11:AR11"/>
    <mergeCell ref="B12:C12"/>
    <mergeCell ref="W12:Z12"/>
    <mergeCell ref="AA12:AB12"/>
    <mergeCell ref="AC12:AE12"/>
    <mergeCell ref="AP12:AR12"/>
    <mergeCell ref="B13:C13"/>
    <mergeCell ref="D13:H13"/>
    <mergeCell ref="I13:Q13"/>
    <mergeCell ref="S13:Z13"/>
    <mergeCell ref="AA13:AB13"/>
    <mergeCell ref="AE13:AU13"/>
    <mergeCell ref="B14:C14"/>
    <mergeCell ref="S14:Z14"/>
    <mergeCell ref="AA14:AB14"/>
    <mergeCell ref="AE14:AU14"/>
    <mergeCell ref="B15:C15"/>
    <mergeCell ref="D15:F15"/>
    <mergeCell ref="K15:P15"/>
    <mergeCell ref="Q15:R15"/>
    <mergeCell ref="T15:U15"/>
    <mergeCell ref="V15:Y15"/>
    <mergeCell ref="AA15:AB15"/>
    <mergeCell ref="AP15:AQ15"/>
    <mergeCell ref="AR15:AT15"/>
    <mergeCell ref="AZ15:BC15"/>
    <mergeCell ref="B16:C16"/>
    <mergeCell ref="D16:F16"/>
    <mergeCell ref="G16:J16"/>
    <mergeCell ref="K16:P16"/>
    <mergeCell ref="Q16:R16"/>
    <mergeCell ref="T16:U16"/>
    <mergeCell ref="AA16:AB16"/>
    <mergeCell ref="AR16:AT16"/>
    <mergeCell ref="B17:C17"/>
    <mergeCell ref="B18:C18"/>
    <mergeCell ref="AG19:AJ19"/>
    <mergeCell ref="R20:T20"/>
    <mergeCell ref="AE20:AQ20"/>
    <mergeCell ref="B21:C21"/>
    <mergeCell ref="AA21:AB21"/>
    <mergeCell ref="B22:C22"/>
    <mergeCell ref="G23:R23"/>
    <mergeCell ref="B24:C24"/>
    <mergeCell ref="A25:BC25"/>
    <mergeCell ref="B26:C26"/>
    <mergeCell ref="M26:R26"/>
    <mergeCell ref="T26:Z26"/>
    <mergeCell ref="AA26:AB26"/>
    <mergeCell ref="AP26:AR26"/>
    <mergeCell ref="AX26:AY26"/>
    <mergeCell ref="B27:C27"/>
    <mergeCell ref="M27:R27"/>
    <mergeCell ref="AA27:AB27"/>
    <mergeCell ref="AP27:AR27"/>
    <mergeCell ref="B28:C28"/>
    <mergeCell ref="K28:Q28"/>
    <mergeCell ref="S28:Z28"/>
    <mergeCell ref="AA28:AB28"/>
    <mergeCell ref="AC28:AG28"/>
    <mergeCell ref="AP28:AQ28"/>
    <mergeCell ref="B29:C29"/>
    <mergeCell ref="S29:Z29"/>
    <mergeCell ref="AA29:AB29"/>
    <mergeCell ref="AC29:AG29"/>
    <mergeCell ref="AP29:AQ29"/>
    <mergeCell ref="B30:C30"/>
    <mergeCell ref="B31:C31"/>
    <mergeCell ref="S31:U31"/>
    <mergeCell ref="AE31:AQ31"/>
    <mergeCell ref="AY31:BC31"/>
    <mergeCell ref="B32:C32"/>
    <mergeCell ref="AY32:BC32"/>
    <mergeCell ref="B33:C33"/>
    <mergeCell ref="AY33:BC33"/>
    <mergeCell ref="B34:C34"/>
    <mergeCell ref="AY34:BC34"/>
    <mergeCell ref="B35:C35"/>
    <mergeCell ref="AH35:AI35"/>
    <mergeCell ref="AM35:AO35"/>
    <mergeCell ref="AY35:BC35"/>
    <mergeCell ref="B36:C36"/>
    <mergeCell ref="AY36:BC36"/>
    <mergeCell ref="B37:C37"/>
    <mergeCell ref="D48:BC48"/>
    <mergeCell ref="D49:BC49"/>
    <mergeCell ref="B50:C50"/>
    <mergeCell ref="A51:BC51"/>
    <mergeCell ref="A38:BC38"/>
    <mergeCell ref="B39:C39"/>
    <mergeCell ref="D39:F39"/>
    <mergeCell ref="B40:C40"/>
    <mergeCell ref="B41:C41"/>
    <mergeCell ref="S41:AE41"/>
    <mergeCell ref="AF41:AQ41"/>
    <mergeCell ref="B42:C42"/>
    <mergeCell ref="S42:Z42"/>
    <mergeCell ref="AC42:AD42"/>
    <mergeCell ref="AW42:BC42"/>
  </mergeCells>
  <pageMargins left="0.78749999999999998" right="0.78749999999999998" top="0.98402777777777795" bottom="0.98402777777777795" header="0.511811023622047" footer="0.511811023622047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7"/>
  <sheetViews>
    <sheetView zoomScaleNormal="100" workbookViewId="0">
      <pane xSplit="3" ySplit="7" topLeftCell="AV8" activePane="bottomRight" state="frozen"/>
      <selection pane="topRight" activeCell="AV1" sqref="AV1"/>
      <selection pane="bottomLeft" activeCell="A8" sqref="A8"/>
      <selection pane="bottomRight" activeCell="BC22" sqref="BC22"/>
    </sheetView>
  </sheetViews>
  <sheetFormatPr baseColWidth="10" defaultColWidth="11.42578125" defaultRowHeight="12.75" x14ac:dyDescent="0.2"/>
  <cols>
    <col min="1" max="1" width="34.28515625" style="121" customWidth="1"/>
    <col min="2" max="2" width="10.7109375" style="121" customWidth="1"/>
    <col min="3" max="3" width="24.140625" style="121" customWidth="1"/>
    <col min="4" max="4" width="12.7109375" style="121" customWidth="1"/>
    <col min="5" max="6" width="12.42578125" style="121" customWidth="1"/>
    <col min="7" max="7" width="12.7109375" style="121" customWidth="1"/>
    <col min="8" max="12" width="12.28515625" style="121" customWidth="1"/>
    <col min="13" max="13" width="12.28515625" style="122" customWidth="1"/>
    <col min="14" max="19" width="12.28515625" style="121" customWidth="1"/>
    <col min="20" max="20" width="12.7109375" style="121" customWidth="1"/>
    <col min="21" max="25" width="12.28515625" style="121" customWidth="1"/>
    <col min="26" max="26" width="12.28515625" style="123" customWidth="1"/>
    <col min="27" max="54" width="12.28515625" style="121" customWidth="1"/>
    <col min="55" max="55" width="12.28515625" style="124" customWidth="1"/>
    <col min="56" max="1024" width="11.42578125" style="121"/>
  </cols>
  <sheetData>
    <row r="1" spans="1:58" s="126" customFormat="1" ht="18" customHeight="1" x14ac:dyDescent="0.2">
      <c r="A1" s="670" t="str">
        <f>"Geräteausleihe "&amp;YEAR(DATE(2017,1,1))</f>
        <v>Geräteausleihe 2017</v>
      </c>
      <c r="B1" s="670"/>
      <c r="C1" s="670"/>
      <c r="D1" s="125"/>
      <c r="E1" s="125"/>
      <c r="F1" s="125"/>
      <c r="G1" s="125"/>
      <c r="H1" s="125"/>
      <c r="I1" s="125"/>
      <c r="J1" s="125"/>
      <c r="K1" s="125"/>
      <c r="L1" s="125"/>
      <c r="BC1" s="127"/>
    </row>
    <row r="2" spans="1:58" s="20" customFormat="1" ht="15.75" customHeight="1" x14ac:dyDescent="0.25">
      <c r="A2" s="17" t="s">
        <v>64</v>
      </c>
      <c r="B2" s="128"/>
      <c r="C2" s="129"/>
      <c r="M2" s="21"/>
      <c r="Y2" s="21"/>
      <c r="Z2" s="21"/>
      <c r="AA2" s="21"/>
      <c r="BC2" s="76"/>
    </row>
    <row r="3" spans="1:58" s="20" customFormat="1" ht="15.75" customHeight="1" x14ac:dyDescent="0.25">
      <c r="A3" s="20" t="s">
        <v>65</v>
      </c>
      <c r="B3" s="10"/>
      <c r="C3" s="130"/>
      <c r="M3" s="21"/>
      <c r="Y3" s="21"/>
      <c r="Z3" s="21"/>
      <c r="AA3" s="21"/>
      <c r="BC3" s="76"/>
    </row>
    <row r="4" spans="1:58" s="20" customFormat="1" ht="18" customHeight="1" x14ac:dyDescent="0.25">
      <c r="A4" s="20" t="s">
        <v>66</v>
      </c>
      <c r="B4" s="654">
        <v>43087</v>
      </c>
      <c r="C4" s="654"/>
      <c r="M4" s="21"/>
      <c r="Y4" s="21"/>
      <c r="Z4" s="21"/>
      <c r="AA4" s="21"/>
      <c r="BC4" s="76"/>
    </row>
    <row r="5" spans="1:58" s="24" customFormat="1" ht="18" customHeight="1" x14ac:dyDescent="0.25">
      <c r="B5" s="655"/>
      <c r="C5" s="655"/>
      <c r="M5" s="21"/>
      <c r="BC5" s="78"/>
    </row>
    <row r="6" spans="1:58" s="26" customFormat="1" ht="12.75" customHeight="1" x14ac:dyDescent="0.2">
      <c r="A6" s="25" t="s">
        <v>1</v>
      </c>
      <c r="B6" s="656" t="s">
        <v>67</v>
      </c>
      <c r="C6" s="656"/>
      <c r="D6" s="27">
        <f>DATE(2017,1,1)+1</f>
        <v>42737</v>
      </c>
      <c r="E6" s="27">
        <f t="shared" ref="E6:AJ6" si="0">D$7+1</f>
        <v>42744</v>
      </c>
      <c r="F6" s="27">
        <f t="shared" si="0"/>
        <v>42751</v>
      </c>
      <c r="G6" s="28">
        <f t="shared" si="0"/>
        <v>42758</v>
      </c>
      <c r="H6" s="27">
        <f t="shared" si="0"/>
        <v>42765</v>
      </c>
      <c r="I6" s="28">
        <f t="shared" si="0"/>
        <v>42772</v>
      </c>
      <c r="J6" s="27">
        <f t="shared" si="0"/>
        <v>42779</v>
      </c>
      <c r="K6" s="28">
        <f t="shared" si="0"/>
        <v>42786</v>
      </c>
      <c r="L6" s="27">
        <f t="shared" si="0"/>
        <v>42793</v>
      </c>
      <c r="M6" s="27">
        <f t="shared" si="0"/>
        <v>42800</v>
      </c>
      <c r="N6" s="28">
        <f t="shared" si="0"/>
        <v>42807</v>
      </c>
      <c r="O6" s="27">
        <f t="shared" si="0"/>
        <v>42814</v>
      </c>
      <c r="P6" s="27">
        <f t="shared" si="0"/>
        <v>42821</v>
      </c>
      <c r="Q6" s="27">
        <f t="shared" si="0"/>
        <v>42828</v>
      </c>
      <c r="R6" s="27">
        <f t="shared" si="0"/>
        <v>42835</v>
      </c>
      <c r="S6" s="27">
        <f t="shared" si="0"/>
        <v>42842</v>
      </c>
      <c r="T6" s="27">
        <f t="shared" si="0"/>
        <v>42849</v>
      </c>
      <c r="U6" s="28">
        <f t="shared" si="0"/>
        <v>42856</v>
      </c>
      <c r="V6" s="27">
        <f t="shared" si="0"/>
        <v>42863</v>
      </c>
      <c r="W6" s="27">
        <f t="shared" si="0"/>
        <v>42870</v>
      </c>
      <c r="X6" s="27">
        <f t="shared" si="0"/>
        <v>42877</v>
      </c>
      <c r="Y6" s="29">
        <f t="shared" si="0"/>
        <v>42884</v>
      </c>
      <c r="Z6" s="27">
        <f t="shared" si="0"/>
        <v>42891</v>
      </c>
      <c r="AA6" s="30">
        <f t="shared" si="0"/>
        <v>42898</v>
      </c>
      <c r="AB6" s="27">
        <f t="shared" si="0"/>
        <v>42905</v>
      </c>
      <c r="AC6" s="27">
        <f t="shared" si="0"/>
        <v>42912</v>
      </c>
      <c r="AD6" s="27">
        <f t="shared" si="0"/>
        <v>42919</v>
      </c>
      <c r="AE6" s="27">
        <f t="shared" si="0"/>
        <v>42926</v>
      </c>
      <c r="AF6" s="27">
        <f t="shared" si="0"/>
        <v>42933</v>
      </c>
      <c r="AG6" s="27">
        <f t="shared" si="0"/>
        <v>42940</v>
      </c>
      <c r="AH6" s="27">
        <f t="shared" si="0"/>
        <v>42947</v>
      </c>
      <c r="AI6" s="27">
        <f t="shared" si="0"/>
        <v>42954</v>
      </c>
      <c r="AJ6" s="27">
        <f t="shared" si="0"/>
        <v>42961</v>
      </c>
      <c r="AK6" s="27">
        <f t="shared" ref="AK6:BC6" si="1">AJ$7+1</f>
        <v>42968</v>
      </c>
      <c r="AL6" s="27">
        <f t="shared" si="1"/>
        <v>42975</v>
      </c>
      <c r="AM6" s="27">
        <f t="shared" si="1"/>
        <v>42982</v>
      </c>
      <c r="AN6" s="27">
        <f t="shared" si="1"/>
        <v>42989</v>
      </c>
      <c r="AO6" s="27">
        <f t="shared" si="1"/>
        <v>42996</v>
      </c>
      <c r="AP6" s="27">
        <f t="shared" si="1"/>
        <v>43003</v>
      </c>
      <c r="AQ6" s="27">
        <f t="shared" si="1"/>
        <v>43010</v>
      </c>
      <c r="AR6" s="27">
        <f t="shared" si="1"/>
        <v>43017</v>
      </c>
      <c r="AS6" s="27">
        <f t="shared" si="1"/>
        <v>43024</v>
      </c>
      <c r="AT6" s="27">
        <f t="shared" si="1"/>
        <v>43031</v>
      </c>
      <c r="AU6" s="27">
        <f t="shared" si="1"/>
        <v>43038</v>
      </c>
      <c r="AV6" s="27">
        <f t="shared" si="1"/>
        <v>43045</v>
      </c>
      <c r="AW6" s="27">
        <f t="shared" si="1"/>
        <v>43052</v>
      </c>
      <c r="AX6" s="27">
        <f t="shared" si="1"/>
        <v>43059</v>
      </c>
      <c r="AY6" s="27">
        <f t="shared" si="1"/>
        <v>43066</v>
      </c>
      <c r="AZ6" s="27">
        <f t="shared" si="1"/>
        <v>43073</v>
      </c>
      <c r="BA6" s="27">
        <f t="shared" si="1"/>
        <v>43080</v>
      </c>
      <c r="BB6" s="27">
        <f t="shared" si="1"/>
        <v>43087</v>
      </c>
      <c r="BC6" s="79">
        <f t="shared" si="1"/>
        <v>43094</v>
      </c>
      <c r="BD6" s="25"/>
    </row>
    <row r="7" spans="1:58" s="33" customFormat="1" ht="12.75" customHeight="1" x14ac:dyDescent="0.2">
      <c r="A7" s="32"/>
      <c r="B7" s="657"/>
      <c r="C7" s="657"/>
      <c r="D7" s="34">
        <f t="shared" ref="D7:AI7" si="2">D$6+6</f>
        <v>42743</v>
      </c>
      <c r="E7" s="34">
        <f t="shared" si="2"/>
        <v>42750</v>
      </c>
      <c r="F7" s="34">
        <f t="shared" si="2"/>
        <v>42757</v>
      </c>
      <c r="G7" s="35">
        <f t="shared" si="2"/>
        <v>42764</v>
      </c>
      <c r="H7" s="34">
        <f t="shared" si="2"/>
        <v>42771</v>
      </c>
      <c r="I7" s="35">
        <f t="shared" si="2"/>
        <v>42778</v>
      </c>
      <c r="J7" s="34">
        <f t="shared" si="2"/>
        <v>42785</v>
      </c>
      <c r="K7" s="35">
        <f t="shared" si="2"/>
        <v>42792</v>
      </c>
      <c r="L7" s="34">
        <f t="shared" si="2"/>
        <v>42799</v>
      </c>
      <c r="M7" s="34">
        <f t="shared" si="2"/>
        <v>42806</v>
      </c>
      <c r="N7" s="35">
        <f t="shared" si="2"/>
        <v>42813</v>
      </c>
      <c r="O7" s="34">
        <f t="shared" si="2"/>
        <v>42820</v>
      </c>
      <c r="P7" s="34">
        <f t="shared" si="2"/>
        <v>42827</v>
      </c>
      <c r="Q7" s="34">
        <f t="shared" si="2"/>
        <v>42834</v>
      </c>
      <c r="R7" s="34">
        <f t="shared" si="2"/>
        <v>42841</v>
      </c>
      <c r="S7" s="34">
        <f t="shared" si="2"/>
        <v>42848</v>
      </c>
      <c r="T7" s="34">
        <f t="shared" si="2"/>
        <v>42855</v>
      </c>
      <c r="U7" s="35">
        <f t="shared" si="2"/>
        <v>42862</v>
      </c>
      <c r="V7" s="34">
        <f t="shared" si="2"/>
        <v>42869</v>
      </c>
      <c r="W7" s="34">
        <f t="shared" si="2"/>
        <v>42876</v>
      </c>
      <c r="X7" s="34">
        <f t="shared" si="2"/>
        <v>42883</v>
      </c>
      <c r="Y7" s="36">
        <f t="shared" si="2"/>
        <v>42890</v>
      </c>
      <c r="Z7" s="34">
        <f t="shared" si="2"/>
        <v>42897</v>
      </c>
      <c r="AA7" s="37">
        <f t="shared" si="2"/>
        <v>42904</v>
      </c>
      <c r="AB7" s="34">
        <f t="shared" si="2"/>
        <v>42911</v>
      </c>
      <c r="AC7" s="34">
        <f t="shared" si="2"/>
        <v>42918</v>
      </c>
      <c r="AD7" s="34">
        <f t="shared" si="2"/>
        <v>42925</v>
      </c>
      <c r="AE7" s="34">
        <f t="shared" si="2"/>
        <v>42932</v>
      </c>
      <c r="AF7" s="34">
        <f t="shared" si="2"/>
        <v>42939</v>
      </c>
      <c r="AG7" s="34">
        <f t="shared" si="2"/>
        <v>42946</v>
      </c>
      <c r="AH7" s="34">
        <f t="shared" si="2"/>
        <v>42953</v>
      </c>
      <c r="AI7" s="34">
        <f t="shared" si="2"/>
        <v>42960</v>
      </c>
      <c r="AJ7" s="34">
        <f t="shared" ref="AJ7:BC7" si="3">AJ$6+6</f>
        <v>42967</v>
      </c>
      <c r="AK7" s="34">
        <f t="shared" si="3"/>
        <v>42974</v>
      </c>
      <c r="AL7" s="34">
        <f t="shared" si="3"/>
        <v>42981</v>
      </c>
      <c r="AM7" s="34">
        <f t="shared" si="3"/>
        <v>42988</v>
      </c>
      <c r="AN7" s="34">
        <f t="shared" si="3"/>
        <v>42995</v>
      </c>
      <c r="AO7" s="34">
        <f t="shared" si="3"/>
        <v>43002</v>
      </c>
      <c r="AP7" s="34">
        <f t="shared" si="3"/>
        <v>43009</v>
      </c>
      <c r="AQ7" s="34">
        <f t="shared" si="3"/>
        <v>43016</v>
      </c>
      <c r="AR7" s="34">
        <f t="shared" si="3"/>
        <v>43023</v>
      </c>
      <c r="AS7" s="34">
        <f t="shared" si="3"/>
        <v>43030</v>
      </c>
      <c r="AT7" s="34">
        <f t="shared" si="3"/>
        <v>43037</v>
      </c>
      <c r="AU7" s="34">
        <f t="shared" si="3"/>
        <v>43044</v>
      </c>
      <c r="AV7" s="34">
        <f t="shared" si="3"/>
        <v>43051</v>
      </c>
      <c r="AW7" s="34">
        <f t="shared" si="3"/>
        <v>43058</v>
      </c>
      <c r="AX7" s="34">
        <f t="shared" si="3"/>
        <v>43065</v>
      </c>
      <c r="AY7" s="34">
        <f t="shared" si="3"/>
        <v>43072</v>
      </c>
      <c r="AZ7" s="34">
        <f t="shared" si="3"/>
        <v>43079</v>
      </c>
      <c r="BA7" s="34">
        <f t="shared" si="3"/>
        <v>43086</v>
      </c>
      <c r="BB7" s="34">
        <f t="shared" si="3"/>
        <v>43093</v>
      </c>
      <c r="BC7" s="80">
        <f t="shared" si="3"/>
        <v>43100</v>
      </c>
      <c r="BD7" s="32"/>
      <c r="BE7" s="81"/>
      <c r="BF7" s="81"/>
    </row>
    <row r="8" spans="1:58" s="85" customFormat="1" ht="18" customHeight="1" x14ac:dyDescent="0.25">
      <c r="A8" s="660" t="s">
        <v>151</v>
      </c>
      <c r="B8" s="660"/>
      <c r="C8" s="660"/>
      <c r="D8" s="660"/>
      <c r="E8" s="660"/>
      <c r="F8" s="660"/>
      <c r="G8" s="660"/>
      <c r="H8" s="660"/>
      <c r="I8" s="660"/>
      <c r="J8" s="660"/>
      <c r="K8" s="660"/>
      <c r="L8" s="660"/>
      <c r="M8" s="660"/>
      <c r="N8" s="660"/>
      <c r="O8" s="660"/>
      <c r="P8" s="660"/>
      <c r="Q8" s="660"/>
      <c r="R8" s="660"/>
      <c r="S8" s="660"/>
      <c r="T8" s="660"/>
      <c r="U8" s="660"/>
      <c r="V8" s="660"/>
      <c r="W8" s="660"/>
      <c r="X8" s="660"/>
      <c r="Y8" s="660"/>
      <c r="Z8" s="660"/>
      <c r="AA8" s="660"/>
      <c r="AB8" s="660"/>
      <c r="AC8" s="660"/>
      <c r="AD8" s="660"/>
      <c r="AE8" s="660"/>
      <c r="AF8" s="660"/>
      <c r="AG8" s="660"/>
      <c r="AH8" s="660"/>
      <c r="AI8" s="660"/>
      <c r="AJ8" s="660"/>
      <c r="AK8" s="660"/>
      <c r="AL8" s="660"/>
      <c r="AM8" s="660"/>
      <c r="AN8" s="660"/>
      <c r="AO8" s="660"/>
      <c r="AP8" s="660"/>
      <c r="AQ8" s="660"/>
      <c r="AR8" s="660"/>
      <c r="AS8" s="660"/>
      <c r="AT8" s="660"/>
      <c r="AU8" s="660"/>
      <c r="AV8" s="660"/>
      <c r="AW8" s="660"/>
      <c r="AX8" s="660"/>
      <c r="AY8" s="660"/>
      <c r="AZ8" s="660"/>
      <c r="BA8" s="660"/>
      <c r="BB8" s="660"/>
      <c r="BC8" s="660"/>
      <c r="BD8" s="83"/>
      <c r="BE8" s="84"/>
      <c r="BF8" s="84"/>
    </row>
    <row r="9" spans="1:58" s="42" customFormat="1" ht="12.75" customHeight="1" x14ac:dyDescent="0.2">
      <c r="A9" s="39" t="s">
        <v>68</v>
      </c>
      <c r="B9" s="641" t="s">
        <v>260</v>
      </c>
      <c r="C9" s="641"/>
      <c r="D9" s="33"/>
      <c r="R9" s="677" t="s">
        <v>261</v>
      </c>
      <c r="S9" s="677"/>
      <c r="T9" s="677" t="s">
        <v>262</v>
      </c>
      <c r="U9" s="677"/>
      <c r="V9" s="677"/>
      <c r="W9" s="677"/>
      <c r="X9" s="677"/>
      <c r="Y9" s="677"/>
      <c r="Z9" s="132" t="s">
        <v>263</v>
      </c>
      <c r="AA9" s="131" t="s">
        <v>82</v>
      </c>
      <c r="AB9" s="671" t="s">
        <v>157</v>
      </c>
      <c r="AC9" s="671"/>
      <c r="AD9" s="132" t="s">
        <v>264</v>
      </c>
      <c r="AE9" s="132" t="s">
        <v>181</v>
      </c>
      <c r="AF9" s="683" t="s">
        <v>264</v>
      </c>
      <c r="AG9" s="683"/>
      <c r="AH9" s="683" t="s">
        <v>265</v>
      </c>
      <c r="AI9" s="683"/>
      <c r="AR9" s="10" t="s">
        <v>266</v>
      </c>
      <c r="AY9" s="10" t="s">
        <v>267</v>
      </c>
      <c r="AZ9" s="10"/>
      <c r="BA9" s="10"/>
      <c r="BB9" s="10"/>
      <c r="BC9" s="88"/>
      <c r="BD9" s="39"/>
    </row>
    <row r="10" spans="1:58" s="42" customFormat="1" ht="12.75" customHeight="1" x14ac:dyDescent="0.2">
      <c r="A10" s="39" t="s">
        <v>159</v>
      </c>
      <c r="B10" s="641" t="s">
        <v>268</v>
      </c>
      <c r="C10" s="641"/>
      <c r="R10" s="675" t="s">
        <v>261</v>
      </c>
      <c r="S10" s="675"/>
      <c r="T10" s="675" t="s">
        <v>262</v>
      </c>
      <c r="U10" s="675"/>
      <c r="V10" s="675"/>
      <c r="W10" s="675"/>
      <c r="X10" s="675"/>
      <c r="Y10" s="675"/>
      <c r="Z10" s="134"/>
      <c r="AA10" s="135" t="s">
        <v>82</v>
      </c>
      <c r="AB10" s="672" t="s">
        <v>157</v>
      </c>
      <c r="AC10" s="672"/>
      <c r="AD10" s="136" t="s">
        <v>264</v>
      </c>
      <c r="AE10" s="136" t="s">
        <v>181</v>
      </c>
      <c r="AF10" s="681" t="s">
        <v>264</v>
      </c>
      <c r="AG10" s="681"/>
      <c r="AH10" s="681" t="s">
        <v>265</v>
      </c>
      <c r="AI10" s="681"/>
      <c r="AR10" s="130" t="s">
        <v>266</v>
      </c>
      <c r="AY10" s="130" t="s">
        <v>267</v>
      </c>
      <c r="AZ10" s="130"/>
      <c r="BA10" s="130"/>
      <c r="BB10" s="130"/>
      <c r="BC10" s="88"/>
      <c r="BD10" s="39"/>
    </row>
    <row r="11" spans="1:58" s="42" customFormat="1" ht="12.75" customHeight="1" x14ac:dyDescent="0.2">
      <c r="A11" s="39" t="s">
        <v>222</v>
      </c>
      <c r="B11" s="641" t="s">
        <v>269</v>
      </c>
      <c r="C11" s="641"/>
      <c r="F11" s="645" t="s">
        <v>270</v>
      </c>
      <c r="G11" s="645"/>
      <c r="H11" s="645"/>
      <c r="I11" s="645"/>
      <c r="J11" s="645"/>
      <c r="K11" s="645"/>
      <c r="L11" s="645"/>
      <c r="M11" s="645"/>
      <c r="N11" s="645"/>
      <c r="O11" s="645"/>
      <c r="P11" s="645"/>
      <c r="Q11" s="10" t="s">
        <v>157</v>
      </c>
      <c r="S11" s="677" t="s">
        <v>271</v>
      </c>
      <c r="T11" s="677"/>
      <c r="U11" s="677"/>
      <c r="V11" s="677"/>
      <c r="W11" s="131" t="s">
        <v>272</v>
      </c>
      <c r="X11" s="131" t="s">
        <v>273</v>
      </c>
      <c r="Y11" s="131" t="s">
        <v>264</v>
      </c>
      <c r="Z11" s="41" t="s">
        <v>263</v>
      </c>
      <c r="AA11" s="131" t="s">
        <v>264</v>
      </c>
      <c r="AB11" s="671" t="s">
        <v>157</v>
      </c>
      <c r="AC11" s="671"/>
      <c r="AD11" s="645" t="s">
        <v>274</v>
      </c>
      <c r="AE11" s="645"/>
      <c r="AF11" s="645"/>
      <c r="AG11" s="645"/>
      <c r="AH11" s="132" t="s">
        <v>126</v>
      </c>
      <c r="AI11" s="691" t="s">
        <v>275</v>
      </c>
      <c r="AJ11" s="691"/>
      <c r="AK11" s="691"/>
      <c r="AL11" s="691"/>
      <c r="AM11" s="691"/>
      <c r="AN11" s="10" t="s">
        <v>276</v>
      </c>
      <c r="AP11" s="645" t="s">
        <v>277</v>
      </c>
      <c r="AQ11" s="645"/>
      <c r="AR11" s="690" t="s">
        <v>278</v>
      </c>
      <c r="AS11" s="690"/>
      <c r="AT11" s="690"/>
      <c r="AW11" s="10" t="s">
        <v>279</v>
      </c>
      <c r="AX11" s="10"/>
      <c r="AY11" s="10"/>
      <c r="AZ11" s="10"/>
      <c r="BA11" s="10"/>
      <c r="BB11" s="10"/>
      <c r="BC11" s="10"/>
      <c r="BD11" s="39"/>
    </row>
    <row r="12" spans="1:58" s="42" customFormat="1" ht="12.75" customHeight="1" x14ac:dyDescent="0.2">
      <c r="A12" s="39" t="s">
        <v>168</v>
      </c>
      <c r="B12" s="641" t="s">
        <v>280</v>
      </c>
      <c r="C12" s="641"/>
      <c r="F12" s="644" t="s">
        <v>270</v>
      </c>
      <c r="G12" s="644"/>
      <c r="H12" s="644"/>
      <c r="I12" s="644"/>
      <c r="J12" s="644"/>
      <c r="K12" s="644"/>
      <c r="L12" s="644"/>
      <c r="Q12" s="130" t="s">
        <v>157</v>
      </c>
      <c r="S12" s="686" t="s">
        <v>271</v>
      </c>
      <c r="T12" s="686"/>
      <c r="U12" s="686"/>
      <c r="V12" s="686"/>
      <c r="W12" s="133"/>
      <c r="X12" s="133"/>
      <c r="Y12" s="686" t="s">
        <v>264</v>
      </c>
      <c r="Z12" s="686"/>
      <c r="AA12" s="686"/>
      <c r="AB12" s="672" t="s">
        <v>157</v>
      </c>
      <c r="AC12" s="672"/>
      <c r="AD12" s="644" t="s">
        <v>274</v>
      </c>
      <c r="AE12" s="644"/>
      <c r="AF12" s="644"/>
      <c r="AG12" s="644"/>
      <c r="AH12" s="136" t="s">
        <v>126</v>
      </c>
      <c r="AI12" s="644" t="s">
        <v>275</v>
      </c>
      <c r="AJ12" s="644"/>
      <c r="AK12" s="644"/>
      <c r="AL12" s="644"/>
      <c r="AM12" s="644"/>
      <c r="AN12" s="130" t="s">
        <v>276</v>
      </c>
      <c r="AP12" s="644" t="s">
        <v>277</v>
      </c>
      <c r="AQ12" s="644"/>
      <c r="AR12" s="644" t="s">
        <v>278</v>
      </c>
      <c r="AS12" s="644"/>
      <c r="AT12" s="644"/>
      <c r="AW12" s="130" t="s">
        <v>279</v>
      </c>
      <c r="AX12" s="130"/>
      <c r="AY12" s="130"/>
      <c r="AZ12" s="130"/>
      <c r="BA12" s="130"/>
      <c r="BB12" s="130"/>
      <c r="BC12" s="130"/>
      <c r="BD12" s="39"/>
    </row>
    <row r="13" spans="1:58" s="42" customFormat="1" ht="12.75" customHeight="1" x14ac:dyDescent="0.2">
      <c r="A13" s="39" t="s">
        <v>85</v>
      </c>
      <c r="B13" s="641" t="s">
        <v>281</v>
      </c>
      <c r="C13" s="641"/>
      <c r="F13" s="131" t="s">
        <v>82</v>
      </c>
      <c r="I13" s="137"/>
      <c r="J13" s="645" t="s">
        <v>86</v>
      </c>
      <c r="K13" s="645"/>
      <c r="L13" s="645"/>
      <c r="O13" s="41" t="s">
        <v>186</v>
      </c>
      <c r="S13" s="677" t="s">
        <v>282</v>
      </c>
      <c r="T13" s="677"/>
      <c r="U13" s="677"/>
      <c r="V13" s="677"/>
      <c r="W13" s="131" t="s">
        <v>272</v>
      </c>
      <c r="X13" s="131" t="s">
        <v>273</v>
      </c>
      <c r="Y13" s="689" t="s">
        <v>72</v>
      </c>
      <c r="Z13" s="689"/>
      <c r="AA13" s="138"/>
      <c r="AB13" s="671" t="s">
        <v>157</v>
      </c>
      <c r="AC13" s="671"/>
      <c r="AD13" s="645" t="s">
        <v>72</v>
      </c>
      <c r="AE13" s="645"/>
      <c r="AF13" s="41" t="s">
        <v>186</v>
      </c>
      <c r="AG13" s="41" t="s">
        <v>283</v>
      </c>
      <c r="AH13" s="683" t="s">
        <v>284</v>
      </c>
      <c r="AI13" s="683"/>
      <c r="AJ13" s="677" t="s">
        <v>265</v>
      </c>
      <c r="AK13" s="677"/>
      <c r="AL13" s="677"/>
      <c r="AM13" s="677"/>
      <c r="AN13" s="677"/>
      <c r="AO13" s="10" t="s">
        <v>186</v>
      </c>
      <c r="AP13" s="645" t="s">
        <v>265</v>
      </c>
      <c r="AQ13" s="645"/>
      <c r="AR13" s="645"/>
      <c r="AS13" s="645"/>
      <c r="AT13" s="645"/>
      <c r="AU13" s="10" t="s">
        <v>126</v>
      </c>
      <c r="AV13" s="10"/>
      <c r="AW13" s="10"/>
      <c r="AX13" s="10"/>
      <c r="AY13" s="10" t="s">
        <v>265</v>
      </c>
      <c r="AZ13" s="10"/>
      <c r="BA13" s="10"/>
      <c r="BB13" s="10"/>
      <c r="BC13" s="10"/>
      <c r="BD13" s="39"/>
    </row>
    <row r="14" spans="1:58" s="42" customFormat="1" ht="12.75" customHeight="1" x14ac:dyDescent="0.2">
      <c r="A14" s="39" t="s">
        <v>285</v>
      </c>
      <c r="B14" s="673" t="s">
        <v>286</v>
      </c>
      <c r="C14" s="673"/>
      <c r="F14" s="133" t="s">
        <v>82</v>
      </c>
      <c r="I14" s="137"/>
      <c r="J14" s="644" t="s">
        <v>86</v>
      </c>
      <c r="K14" s="644"/>
      <c r="L14" s="644"/>
      <c r="O14" s="48" t="s">
        <v>186</v>
      </c>
      <c r="S14" s="139" t="s">
        <v>282</v>
      </c>
      <c r="T14" s="140"/>
      <c r="U14" s="140"/>
      <c r="V14" s="140"/>
      <c r="W14" s="140"/>
      <c r="X14" s="140"/>
      <c r="Y14" s="688" t="s">
        <v>287</v>
      </c>
      <c r="Z14" s="688"/>
      <c r="AA14" s="141"/>
      <c r="AB14" s="672" t="s">
        <v>157</v>
      </c>
      <c r="AC14" s="672"/>
      <c r="AD14" s="644" t="s">
        <v>288</v>
      </c>
      <c r="AE14" s="644"/>
      <c r="AF14" s="48" t="s">
        <v>186</v>
      </c>
      <c r="AG14" s="48" t="s">
        <v>283</v>
      </c>
      <c r="AH14" s="681" t="s">
        <v>284</v>
      </c>
      <c r="AI14" s="681"/>
      <c r="AJ14" s="675" t="s">
        <v>265</v>
      </c>
      <c r="AK14" s="675"/>
      <c r="AL14" s="675"/>
      <c r="AM14" s="675"/>
      <c r="AN14" s="675"/>
      <c r="AO14" s="130" t="s">
        <v>186</v>
      </c>
      <c r="AP14" s="644" t="s">
        <v>265</v>
      </c>
      <c r="AQ14" s="644"/>
      <c r="AR14" s="644"/>
      <c r="AS14" s="644"/>
      <c r="AT14" s="644"/>
      <c r="AU14" s="130" t="s">
        <v>126</v>
      </c>
      <c r="AV14" s="130"/>
      <c r="AW14" s="130"/>
      <c r="AX14" s="130"/>
      <c r="AY14" s="130" t="s">
        <v>265</v>
      </c>
      <c r="AZ14" s="130"/>
      <c r="BA14" s="130"/>
      <c r="BB14" s="130"/>
      <c r="BC14" s="130"/>
      <c r="BD14" s="39"/>
    </row>
    <row r="15" spans="1:58" s="42" customFormat="1" ht="12.75" customHeight="1" x14ac:dyDescent="0.2">
      <c r="A15" s="42" t="s">
        <v>176</v>
      </c>
      <c r="B15" s="641" t="s">
        <v>289</v>
      </c>
      <c r="C15" s="641"/>
      <c r="E15" s="41" t="s">
        <v>254</v>
      </c>
      <c r="H15" s="677" t="s">
        <v>290</v>
      </c>
      <c r="I15" s="677"/>
      <c r="J15" s="677"/>
      <c r="K15" s="677"/>
      <c r="L15" s="677"/>
      <c r="M15" s="677"/>
      <c r="N15" s="677"/>
      <c r="P15" s="131" t="s">
        <v>291</v>
      </c>
      <c r="Q15" s="131"/>
      <c r="R15" s="131" t="s">
        <v>292</v>
      </c>
      <c r="S15" s="677" t="s">
        <v>156</v>
      </c>
      <c r="T15" s="677"/>
      <c r="U15" s="677"/>
      <c r="V15" s="677"/>
      <c r="W15" s="131" t="s">
        <v>272</v>
      </c>
      <c r="X15" s="131" t="s">
        <v>273</v>
      </c>
      <c r="Y15" s="41" t="s">
        <v>293</v>
      </c>
      <c r="Z15" s="41" t="s">
        <v>263</v>
      </c>
      <c r="AA15" s="142" t="s">
        <v>293</v>
      </c>
      <c r="AB15" s="671" t="s">
        <v>157</v>
      </c>
      <c r="AC15" s="671"/>
      <c r="AD15" s="645" t="s">
        <v>294</v>
      </c>
      <c r="AE15" s="645"/>
      <c r="AF15" s="645"/>
      <c r="AG15" s="645"/>
      <c r="AH15" s="645"/>
      <c r="AI15" s="645"/>
      <c r="AJ15" s="645"/>
      <c r="AK15" s="645"/>
      <c r="AL15" s="645"/>
      <c r="AM15" s="645"/>
      <c r="AN15" s="645"/>
      <c r="AO15" s="645"/>
      <c r="AP15" s="645"/>
      <c r="AQ15" s="645"/>
      <c r="AR15" s="645"/>
      <c r="AS15" s="645"/>
      <c r="AT15" s="645"/>
      <c r="AU15" s="645"/>
      <c r="AV15" s="645"/>
      <c r="AW15" s="645"/>
      <c r="AY15" s="134"/>
      <c r="AZ15" s="134"/>
      <c r="BA15" s="134"/>
      <c r="BB15" s="10" t="s">
        <v>295</v>
      </c>
      <c r="BC15" s="10"/>
      <c r="BD15" s="39"/>
    </row>
    <row r="16" spans="1:58" s="42" customFormat="1" ht="12.75" customHeight="1" x14ac:dyDescent="0.25">
      <c r="A16" s="39" t="s">
        <v>104</v>
      </c>
      <c r="B16" s="641" t="s">
        <v>296</v>
      </c>
      <c r="C16" s="641"/>
      <c r="E16" s="48" t="s">
        <v>254</v>
      </c>
      <c r="H16" s="675" t="s">
        <v>290</v>
      </c>
      <c r="I16" s="675"/>
      <c r="J16" s="675"/>
      <c r="K16" s="675"/>
      <c r="L16" s="675"/>
      <c r="M16" s="675"/>
      <c r="N16" s="675"/>
      <c r="O16" s="87" t="s">
        <v>86</v>
      </c>
      <c r="P16" s="662" t="s">
        <v>291</v>
      </c>
      <c r="Q16" s="662"/>
      <c r="R16" s="102" t="s">
        <v>292</v>
      </c>
      <c r="S16" s="675" t="s">
        <v>156</v>
      </c>
      <c r="T16" s="675"/>
      <c r="U16" s="675"/>
      <c r="V16" s="675"/>
      <c r="W16" s="130" t="s">
        <v>292</v>
      </c>
      <c r="X16" s="77"/>
      <c r="Y16" s="644" t="s">
        <v>294</v>
      </c>
      <c r="Z16" s="644"/>
      <c r="AA16" s="644"/>
      <c r="AB16" s="672" t="s">
        <v>157</v>
      </c>
      <c r="AC16" s="672"/>
      <c r="AD16" s="644" t="s">
        <v>294</v>
      </c>
      <c r="AE16" s="644"/>
      <c r="AF16" s="644"/>
      <c r="AG16" s="644"/>
      <c r="AH16" s="644"/>
      <c r="AI16" s="644"/>
      <c r="AJ16" s="644"/>
      <c r="AK16" s="644"/>
      <c r="AL16" s="644"/>
      <c r="AM16" s="644"/>
      <c r="AN16" s="644"/>
      <c r="AO16" s="644"/>
      <c r="AP16" s="644"/>
      <c r="AQ16" s="644"/>
      <c r="AR16" s="644"/>
      <c r="AS16" s="644"/>
      <c r="AT16" s="644"/>
      <c r="AU16" s="644"/>
      <c r="AV16" s="644"/>
      <c r="AW16" s="644"/>
      <c r="AY16" s="134"/>
      <c r="AZ16" s="134"/>
      <c r="BA16" s="134"/>
      <c r="BB16" s="130" t="s">
        <v>295</v>
      </c>
      <c r="BC16" s="130"/>
      <c r="BD16" s="39"/>
    </row>
    <row r="17" spans="1:56" s="42" customFormat="1" ht="12.75" customHeight="1" x14ac:dyDescent="0.2">
      <c r="A17" s="39" t="s">
        <v>297</v>
      </c>
      <c r="B17" s="685" t="s">
        <v>298</v>
      </c>
      <c r="C17" s="685"/>
      <c r="E17" s="48"/>
      <c r="H17" s="139"/>
      <c r="I17" s="143"/>
      <c r="J17" s="143"/>
      <c r="K17" s="143"/>
      <c r="L17" s="143"/>
      <c r="M17" s="92"/>
      <c r="N17" s="39"/>
      <c r="V17" s="41" t="s">
        <v>86</v>
      </c>
      <c r="W17" s="677" t="s">
        <v>299</v>
      </c>
      <c r="X17" s="677"/>
      <c r="Y17" s="677"/>
      <c r="Z17" s="677"/>
      <c r="AA17" s="687" t="s">
        <v>157</v>
      </c>
      <c r="AB17" s="687"/>
      <c r="AC17" s="687"/>
      <c r="AD17" s="687"/>
      <c r="AE17" s="687"/>
      <c r="AF17" s="687"/>
      <c r="AG17" s="687"/>
      <c r="AH17" s="687"/>
      <c r="AI17" s="687"/>
      <c r="AJ17" s="687"/>
      <c r="AK17" s="687"/>
      <c r="AL17" s="687"/>
      <c r="AS17" s="645" t="s">
        <v>181</v>
      </c>
      <c r="AT17" s="645"/>
      <c r="AV17" s="10" t="s">
        <v>300</v>
      </c>
      <c r="AW17" s="10"/>
      <c r="AX17" s="10"/>
      <c r="AY17" s="10"/>
      <c r="AZ17" s="10"/>
      <c r="BA17" s="10"/>
      <c r="BC17" s="88"/>
      <c r="BD17" s="39"/>
    </row>
    <row r="18" spans="1:56" s="42" customFormat="1" ht="12.75" customHeight="1" x14ac:dyDescent="0.2">
      <c r="A18" s="39" t="s">
        <v>301</v>
      </c>
      <c r="B18" s="685" t="s">
        <v>302</v>
      </c>
      <c r="C18" s="685"/>
      <c r="E18" s="48"/>
      <c r="H18" s="139"/>
      <c r="I18" s="143"/>
      <c r="J18" s="143"/>
      <c r="K18" s="143"/>
      <c r="L18" s="143"/>
      <c r="M18" s="92"/>
      <c r="N18" s="39"/>
      <c r="W18" s="675" t="s">
        <v>299</v>
      </c>
      <c r="X18" s="675"/>
      <c r="Y18" s="675"/>
      <c r="Z18" s="675"/>
      <c r="AA18" s="686" t="s">
        <v>157</v>
      </c>
      <c r="AB18" s="686"/>
      <c r="AC18" s="686"/>
      <c r="AD18" s="686"/>
      <c r="AE18" s="686"/>
      <c r="AF18" s="686"/>
      <c r="AG18" s="686"/>
      <c r="AH18" s="686"/>
      <c r="AI18" s="686"/>
      <c r="AJ18" s="686"/>
      <c r="AK18" s="686"/>
      <c r="AL18" s="686"/>
      <c r="AS18" s="644" t="s">
        <v>181</v>
      </c>
      <c r="AT18" s="644"/>
      <c r="AV18" s="130" t="s">
        <v>300</v>
      </c>
      <c r="AW18" s="130"/>
      <c r="AX18" s="130"/>
      <c r="AY18" s="130"/>
      <c r="AZ18" s="130"/>
      <c r="BA18" s="130"/>
      <c r="BC18" s="88"/>
      <c r="BD18" s="39"/>
    </row>
    <row r="19" spans="1:56" s="42" customFormat="1" ht="12.75" customHeight="1" x14ac:dyDescent="0.2">
      <c r="A19" s="39"/>
      <c r="B19" s="641"/>
      <c r="C19" s="641"/>
      <c r="AA19" s="114"/>
      <c r="AB19" s="114"/>
      <c r="BC19" s="88"/>
      <c r="BD19" s="39"/>
    </row>
    <row r="20" spans="1:56" s="42" customFormat="1" ht="12.75" customHeight="1" x14ac:dyDescent="0.2">
      <c r="A20" s="39" t="s">
        <v>108</v>
      </c>
      <c r="B20" s="641" t="s">
        <v>109</v>
      </c>
      <c r="C20" s="641"/>
      <c r="AA20" s="114"/>
      <c r="AB20" s="114"/>
      <c r="AD20" s="644" t="s">
        <v>34</v>
      </c>
      <c r="AE20" s="644"/>
      <c r="AF20" s="644" t="s">
        <v>303</v>
      </c>
      <c r="AG20" s="644"/>
      <c r="AH20" s="644"/>
      <c r="AI20" s="644"/>
      <c r="AJ20" s="644"/>
      <c r="AK20" s="644"/>
      <c r="BC20" s="88"/>
      <c r="BD20" s="39"/>
    </row>
    <row r="21" spans="1:56" s="42" customFormat="1" ht="12.75" customHeight="1" x14ac:dyDescent="0.2">
      <c r="A21" s="39" t="s">
        <v>189</v>
      </c>
      <c r="B21" s="42" t="s">
        <v>190</v>
      </c>
      <c r="J21" s="644" t="s">
        <v>290</v>
      </c>
      <c r="K21" s="644"/>
      <c r="L21" s="644"/>
      <c r="M21" s="644"/>
      <c r="N21" s="644"/>
      <c r="O21" s="644"/>
      <c r="AA21" s="114"/>
      <c r="AB21" s="114"/>
      <c r="BC21" s="88"/>
      <c r="BD21" s="39"/>
    </row>
    <row r="22" spans="1:56" s="42" customFormat="1" ht="12.75" customHeight="1" x14ac:dyDescent="0.2">
      <c r="A22" s="39" t="s">
        <v>189</v>
      </c>
      <c r="B22" s="42" t="s">
        <v>191</v>
      </c>
      <c r="AA22" s="114"/>
      <c r="AB22" s="644" t="s">
        <v>293</v>
      </c>
      <c r="AC22" s="644"/>
      <c r="AD22" s="644"/>
      <c r="AE22" s="644"/>
      <c r="AF22" s="644"/>
      <c r="AG22" s="644"/>
      <c r="AH22" s="644"/>
      <c r="AI22" s="644"/>
      <c r="AJ22" s="644"/>
      <c r="AK22" s="644"/>
      <c r="AL22" s="644"/>
      <c r="BC22" s="88"/>
      <c r="BD22" s="39"/>
    </row>
    <row r="23" spans="1:56" s="42" customFormat="1" ht="12.75" customHeight="1" x14ac:dyDescent="0.2">
      <c r="A23" s="39" t="s">
        <v>110</v>
      </c>
      <c r="B23" s="641" t="s">
        <v>111</v>
      </c>
      <c r="C23" s="641"/>
      <c r="AA23" s="138"/>
      <c r="AB23" s="138"/>
      <c r="BC23" s="88"/>
      <c r="BD23" s="39"/>
    </row>
    <row r="24" spans="1:56" s="42" customFormat="1" ht="12.75" customHeight="1" x14ac:dyDescent="0.2">
      <c r="A24" s="39" t="s">
        <v>195</v>
      </c>
      <c r="B24" s="641" t="s">
        <v>196</v>
      </c>
      <c r="C24" s="641"/>
      <c r="BC24" s="88"/>
      <c r="BD24" s="39"/>
    </row>
    <row r="25" spans="1:56" s="42" customFormat="1" ht="12.75" customHeight="1" x14ac:dyDescent="0.2">
      <c r="A25" s="39" t="s">
        <v>195</v>
      </c>
      <c r="B25" s="42" t="s">
        <v>198</v>
      </c>
      <c r="BC25" s="88"/>
      <c r="BD25" s="39"/>
    </row>
    <row r="26" spans="1:56" s="42" customFormat="1" ht="12.75" customHeight="1" x14ac:dyDescent="0.2">
      <c r="A26" s="39"/>
      <c r="B26" s="641"/>
      <c r="C26" s="641"/>
      <c r="AY26" s="103"/>
      <c r="BC26" s="88"/>
      <c r="BD26" s="39"/>
    </row>
    <row r="27" spans="1:56" s="97" customFormat="1" ht="18" customHeight="1" x14ac:dyDescent="0.25">
      <c r="A27" s="660" t="s">
        <v>199</v>
      </c>
      <c r="B27" s="660"/>
      <c r="C27" s="660"/>
      <c r="D27" s="660"/>
      <c r="E27" s="660"/>
      <c r="F27" s="660"/>
      <c r="G27" s="660"/>
      <c r="H27" s="660"/>
      <c r="I27" s="660"/>
      <c r="J27" s="660"/>
      <c r="K27" s="660"/>
      <c r="L27" s="660"/>
      <c r="M27" s="660"/>
      <c r="N27" s="660"/>
      <c r="O27" s="660"/>
      <c r="P27" s="660"/>
      <c r="Q27" s="660"/>
      <c r="R27" s="660"/>
      <c r="S27" s="660"/>
      <c r="T27" s="660"/>
      <c r="U27" s="660"/>
      <c r="V27" s="660"/>
      <c r="W27" s="660"/>
      <c r="X27" s="660"/>
      <c r="Y27" s="660"/>
      <c r="Z27" s="660"/>
      <c r="AA27" s="660"/>
      <c r="AB27" s="660"/>
      <c r="AC27" s="660"/>
      <c r="AD27" s="660"/>
      <c r="AE27" s="660"/>
      <c r="AF27" s="660"/>
      <c r="AG27" s="660"/>
      <c r="AH27" s="660"/>
      <c r="AI27" s="660"/>
      <c r="AJ27" s="660"/>
      <c r="AK27" s="660"/>
      <c r="AL27" s="660"/>
      <c r="AM27" s="660"/>
      <c r="AN27" s="660"/>
      <c r="AO27" s="660"/>
      <c r="AP27" s="660"/>
      <c r="AQ27" s="660"/>
      <c r="AR27" s="660"/>
      <c r="AS27" s="660"/>
      <c r="AT27" s="660"/>
      <c r="AU27" s="660"/>
      <c r="AV27" s="660"/>
      <c r="AW27" s="660"/>
      <c r="AX27" s="660"/>
      <c r="AY27" s="660"/>
      <c r="AZ27" s="660"/>
      <c r="BA27" s="660"/>
      <c r="BB27" s="660"/>
      <c r="BC27" s="660"/>
      <c r="BD27" s="96"/>
    </row>
    <row r="28" spans="1:56" s="42" customFormat="1" ht="12.75" customHeight="1" x14ac:dyDescent="0.2">
      <c r="A28" s="39" t="s">
        <v>124</v>
      </c>
      <c r="B28" s="641">
        <v>40331</v>
      </c>
      <c r="C28" s="641"/>
      <c r="H28" s="675" t="s">
        <v>304</v>
      </c>
      <c r="I28" s="675"/>
      <c r="J28" s="675"/>
      <c r="K28" s="675"/>
      <c r="L28" s="675"/>
      <c r="M28" s="675"/>
      <c r="N28" s="675"/>
      <c r="O28" s="675"/>
      <c r="Q28" s="131" t="s">
        <v>262</v>
      </c>
      <c r="R28" s="131"/>
      <c r="T28" s="677" t="s">
        <v>294</v>
      </c>
      <c r="U28" s="677"/>
      <c r="V28" s="677"/>
      <c r="W28" s="677"/>
      <c r="X28" s="677"/>
      <c r="Y28" s="677"/>
      <c r="Z28" s="677"/>
      <c r="AA28" s="677"/>
      <c r="AB28" s="671" t="s">
        <v>157</v>
      </c>
      <c r="AC28" s="671"/>
      <c r="AD28" s="645" t="s">
        <v>293</v>
      </c>
      <c r="AE28" s="645"/>
      <c r="AF28" s="645"/>
      <c r="AG28" s="645"/>
      <c r="AH28" s="683" t="s">
        <v>265</v>
      </c>
      <c r="AI28" s="683"/>
      <c r="AJ28" s="683"/>
      <c r="AK28" s="684" t="s">
        <v>293</v>
      </c>
      <c r="AL28" s="684"/>
      <c r="AM28" s="684"/>
      <c r="AN28" s="684"/>
      <c r="AO28" s="684"/>
      <c r="AP28" s="684"/>
      <c r="AQ28" s="144"/>
      <c r="AR28" s="10" t="s">
        <v>266</v>
      </c>
      <c r="AW28" s="645" t="s">
        <v>157</v>
      </c>
      <c r="AX28" s="645"/>
      <c r="AY28" s="645"/>
      <c r="BC28" s="88"/>
      <c r="BD28" s="39"/>
    </row>
    <row r="29" spans="1:56" s="42" customFormat="1" ht="12.75" customHeight="1" x14ac:dyDescent="0.2">
      <c r="A29" s="39" t="s">
        <v>200</v>
      </c>
      <c r="B29" s="641"/>
      <c r="C29" s="641"/>
      <c r="T29" s="675" t="s">
        <v>294</v>
      </c>
      <c r="U29" s="675"/>
      <c r="V29" s="675"/>
      <c r="W29" s="675"/>
      <c r="X29" s="675"/>
      <c r="Y29" s="675"/>
      <c r="Z29" s="675"/>
      <c r="AA29" s="675"/>
      <c r="AB29" s="672" t="s">
        <v>157</v>
      </c>
      <c r="AC29" s="672"/>
      <c r="AD29" s="644" t="s">
        <v>293</v>
      </c>
      <c r="AE29" s="644"/>
      <c r="AF29" s="644"/>
      <c r="AG29" s="644"/>
      <c r="AH29" s="681" t="s">
        <v>265</v>
      </c>
      <c r="AI29" s="681"/>
      <c r="AJ29" s="681"/>
      <c r="AK29" s="675" t="s">
        <v>305</v>
      </c>
      <c r="AL29" s="675"/>
      <c r="AM29" s="675"/>
      <c r="AN29" s="675"/>
      <c r="AO29" s="675"/>
      <c r="AP29" s="675"/>
      <c r="AR29" s="144"/>
      <c r="AV29" s="130" t="s">
        <v>300</v>
      </c>
      <c r="AW29" s="130"/>
      <c r="AX29" s="130"/>
      <c r="AY29" s="130"/>
      <c r="AZ29" s="130"/>
      <c r="BA29" s="130"/>
      <c r="BC29" s="88"/>
      <c r="BD29" s="39"/>
    </row>
    <row r="30" spans="1:56" s="42" customFormat="1" ht="12.75" customHeight="1" x14ac:dyDescent="0.2">
      <c r="A30" s="39" t="s">
        <v>128</v>
      </c>
      <c r="B30" s="641">
        <v>40332</v>
      </c>
      <c r="C30" s="641"/>
      <c r="L30" s="99"/>
      <c r="M30" s="99"/>
      <c r="N30" s="99"/>
      <c r="O30" s="99"/>
      <c r="P30" s="99"/>
      <c r="Q30" s="10" t="s">
        <v>186</v>
      </c>
      <c r="R30" s="99"/>
      <c r="S30" s="677" t="s">
        <v>271</v>
      </c>
      <c r="T30" s="677"/>
      <c r="U30" s="677"/>
      <c r="V30" s="677"/>
      <c r="W30" s="677"/>
      <c r="X30" s="677"/>
      <c r="AA30" s="138"/>
      <c r="AB30" s="671" t="s">
        <v>157</v>
      </c>
      <c r="AC30" s="671"/>
      <c r="AD30" s="645" t="s">
        <v>264</v>
      </c>
      <c r="AE30" s="645"/>
      <c r="AF30" s="645"/>
      <c r="AG30" s="645"/>
      <c r="AI30" s="645" t="s">
        <v>306</v>
      </c>
      <c r="AJ30" s="645"/>
      <c r="AK30" s="645"/>
      <c r="AO30" s="682" t="s">
        <v>265</v>
      </c>
      <c r="AP30" s="682"/>
      <c r="AQ30" s="682"/>
      <c r="AR30" s="682"/>
      <c r="AS30" s="682"/>
      <c r="AT30" s="682"/>
      <c r="AU30" s="682"/>
      <c r="AV30" s="682"/>
      <c r="AW30" s="682"/>
      <c r="AX30" s="682"/>
      <c r="AY30" s="682"/>
      <c r="AZ30" s="682"/>
      <c r="BA30" s="10" t="s">
        <v>267</v>
      </c>
      <c r="BB30" s="10"/>
      <c r="BC30" s="88"/>
      <c r="BD30" s="39"/>
    </row>
    <row r="31" spans="1:56" s="42" customFormat="1" ht="12.75" customHeight="1" x14ac:dyDescent="0.2">
      <c r="A31" s="39" t="s">
        <v>200</v>
      </c>
      <c r="B31" s="641"/>
      <c r="C31" s="641"/>
      <c r="S31" s="675" t="s">
        <v>271</v>
      </c>
      <c r="T31" s="675"/>
      <c r="U31" s="675"/>
      <c r="V31" s="675"/>
      <c r="W31" s="675"/>
      <c r="X31" s="675"/>
      <c r="AA31" s="138"/>
      <c r="AB31" s="672" t="s">
        <v>157</v>
      </c>
      <c r="AC31" s="672"/>
      <c r="AD31" s="644" t="s">
        <v>264</v>
      </c>
      <c r="AE31" s="644"/>
      <c r="AF31" s="644"/>
      <c r="AG31" s="644"/>
      <c r="AO31" s="680" t="s">
        <v>265</v>
      </c>
      <c r="AP31" s="680"/>
      <c r="AQ31" s="680"/>
      <c r="AR31" s="680"/>
      <c r="AS31" s="680"/>
      <c r="AT31" s="680"/>
      <c r="AU31" s="680"/>
      <c r="AV31" s="680"/>
      <c r="AW31" s="680"/>
      <c r="AX31" s="680"/>
      <c r="AY31" s="680"/>
      <c r="AZ31" s="680"/>
      <c r="BA31" s="130" t="s">
        <v>267</v>
      </c>
      <c r="BB31" s="130"/>
      <c r="BC31" s="88"/>
      <c r="BD31" s="39"/>
    </row>
    <row r="32" spans="1:56" s="42" customFormat="1" ht="12.75" customHeight="1" x14ac:dyDescent="0.2">
      <c r="A32" s="39"/>
      <c r="B32" s="641"/>
      <c r="C32" s="641"/>
      <c r="BC32" s="88"/>
      <c r="BD32" s="39"/>
    </row>
    <row r="33" spans="1:56" s="42" customFormat="1" ht="12.75" customHeight="1" x14ac:dyDescent="0.2">
      <c r="A33" s="39" t="s">
        <v>129</v>
      </c>
      <c r="B33" s="641">
        <v>40333</v>
      </c>
      <c r="C33" s="641"/>
      <c r="Q33" s="10" t="s">
        <v>186</v>
      </c>
      <c r="R33" s="677" t="s">
        <v>307</v>
      </c>
      <c r="S33" s="677"/>
      <c r="T33" s="677"/>
      <c r="U33" s="677"/>
      <c r="Z33" s="41" t="s">
        <v>308</v>
      </c>
      <c r="AG33" s="671" t="s">
        <v>207</v>
      </c>
      <c r="AH33" s="671"/>
      <c r="AI33" s="671"/>
      <c r="AJ33" s="671"/>
      <c r="AK33" s="671"/>
      <c r="AT33" s="99"/>
      <c r="AU33" s="99"/>
      <c r="AV33" s="10" t="s">
        <v>300</v>
      </c>
      <c r="AW33" s="10"/>
      <c r="AX33" s="10"/>
      <c r="AY33" s="10"/>
      <c r="AZ33" s="10"/>
      <c r="BA33" s="10"/>
    </row>
    <row r="34" spans="1:56" s="42" customFormat="1" ht="12.75" customHeight="1" x14ac:dyDescent="0.2">
      <c r="A34" s="39" t="s">
        <v>134</v>
      </c>
      <c r="B34" s="641" t="s">
        <v>135</v>
      </c>
      <c r="C34" s="641"/>
      <c r="R34" s="675" t="s">
        <v>307</v>
      </c>
      <c r="S34" s="675"/>
      <c r="T34" s="675"/>
      <c r="U34" s="675"/>
      <c r="V34" s="644" t="s">
        <v>86</v>
      </c>
      <c r="W34" s="644"/>
      <c r="X34" s="644"/>
      <c r="Y34" s="644"/>
      <c r="Z34" s="644"/>
      <c r="AA34" s="644"/>
      <c r="AW34" s="663" t="s">
        <v>157</v>
      </c>
      <c r="AX34" s="663"/>
      <c r="AY34" s="663"/>
      <c r="BC34" s="88"/>
      <c r="BD34" s="39"/>
    </row>
    <row r="35" spans="1:56" s="42" customFormat="1" ht="12.75" customHeight="1" x14ac:dyDescent="0.2">
      <c r="A35" s="39" t="s">
        <v>136</v>
      </c>
      <c r="B35" s="641">
        <v>40334</v>
      </c>
      <c r="C35" s="641"/>
      <c r="Q35" s="10" t="s">
        <v>186</v>
      </c>
      <c r="Y35" s="678" t="s">
        <v>309</v>
      </c>
      <c r="Z35" s="678"/>
      <c r="AB35" s="10" t="s">
        <v>218</v>
      </c>
      <c r="AE35" s="10" t="s">
        <v>264</v>
      </c>
      <c r="AG35" s="10" t="s">
        <v>307</v>
      </c>
      <c r="AW35" s="645" t="s">
        <v>157</v>
      </c>
      <c r="AX35" s="645"/>
      <c r="AY35" s="645"/>
      <c r="BC35" s="88"/>
      <c r="BD35" s="39"/>
    </row>
    <row r="36" spans="1:56" s="42" customFormat="1" ht="12.75" customHeight="1" x14ac:dyDescent="0.2">
      <c r="A36" s="39" t="s">
        <v>134</v>
      </c>
      <c r="B36" s="641" t="s">
        <v>141</v>
      </c>
      <c r="C36" s="641"/>
      <c r="Y36" s="679" t="s">
        <v>309</v>
      </c>
      <c r="Z36" s="679"/>
      <c r="AW36" s="663" t="s">
        <v>157</v>
      </c>
      <c r="AX36" s="663"/>
      <c r="AY36" s="663"/>
      <c r="BC36" s="88"/>
      <c r="BD36" s="39"/>
    </row>
    <row r="37" spans="1:56" s="42" customFormat="1" ht="12.75" customHeight="1" x14ac:dyDescent="0.2">
      <c r="A37" s="39" t="s">
        <v>142</v>
      </c>
      <c r="B37" s="641">
        <v>40335</v>
      </c>
      <c r="C37" s="641"/>
      <c r="Q37" s="10" t="s">
        <v>310</v>
      </c>
      <c r="T37" s="131" t="s">
        <v>309</v>
      </c>
      <c r="Z37" s="41" t="s">
        <v>308</v>
      </c>
      <c r="AB37" s="10" t="s">
        <v>218</v>
      </c>
      <c r="AC37" s="146"/>
      <c r="AD37" s="119"/>
      <c r="AE37" s="119"/>
      <c r="AF37" s="11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147" t="s">
        <v>266</v>
      </c>
      <c r="AS37" s="99"/>
      <c r="AW37" s="665" t="s">
        <v>311</v>
      </c>
      <c r="AX37" s="665"/>
      <c r="AY37" s="665"/>
      <c r="AZ37" s="665"/>
      <c r="BC37" s="88"/>
      <c r="BD37" s="39"/>
    </row>
    <row r="38" spans="1:56" s="42" customFormat="1" ht="12.75" customHeight="1" x14ac:dyDescent="0.2">
      <c r="A38" s="39" t="s">
        <v>134</v>
      </c>
      <c r="B38" s="641" t="s">
        <v>145</v>
      </c>
      <c r="C38" s="641"/>
      <c r="AA38" s="48" t="s">
        <v>312</v>
      </c>
      <c r="AW38" s="663" t="s">
        <v>157</v>
      </c>
      <c r="AX38" s="663"/>
      <c r="AY38" s="663"/>
      <c r="BC38" s="88"/>
      <c r="BD38" s="39"/>
    </row>
    <row r="39" spans="1:56" s="42" customFormat="1" ht="12.75" customHeight="1" x14ac:dyDescent="0.2">
      <c r="A39" s="39"/>
      <c r="B39" s="641"/>
      <c r="C39" s="641"/>
      <c r="BC39" s="88"/>
      <c r="BD39" s="39"/>
    </row>
    <row r="40" spans="1:56" s="42" customFormat="1" ht="18" customHeight="1" x14ac:dyDescent="0.25">
      <c r="A40" s="660" t="s">
        <v>206</v>
      </c>
      <c r="B40" s="660"/>
      <c r="C40" s="660"/>
      <c r="D40" s="660"/>
      <c r="E40" s="660"/>
      <c r="F40" s="660"/>
      <c r="G40" s="660"/>
      <c r="H40" s="660"/>
      <c r="I40" s="660"/>
      <c r="J40" s="660"/>
      <c r="K40" s="660"/>
      <c r="L40" s="660"/>
      <c r="M40" s="660"/>
      <c r="N40" s="660"/>
      <c r="O40" s="660"/>
      <c r="P40" s="660"/>
      <c r="Q40" s="660"/>
      <c r="R40" s="660"/>
      <c r="S40" s="660"/>
      <c r="T40" s="660"/>
      <c r="U40" s="660"/>
      <c r="V40" s="660"/>
      <c r="W40" s="660"/>
      <c r="X40" s="660"/>
      <c r="Y40" s="660"/>
      <c r="Z40" s="660"/>
      <c r="AA40" s="660"/>
      <c r="AB40" s="660"/>
      <c r="AC40" s="660"/>
      <c r="AD40" s="660"/>
      <c r="AE40" s="660"/>
      <c r="AF40" s="660"/>
      <c r="AG40" s="660"/>
      <c r="AH40" s="660"/>
      <c r="AI40" s="660"/>
      <c r="AJ40" s="660"/>
      <c r="AK40" s="660"/>
      <c r="AL40" s="660"/>
      <c r="AM40" s="660"/>
      <c r="AN40" s="660"/>
      <c r="AO40" s="660"/>
      <c r="AP40" s="660"/>
      <c r="AQ40" s="660"/>
      <c r="AR40" s="660"/>
      <c r="AS40" s="660"/>
      <c r="AT40" s="660"/>
      <c r="AU40" s="660"/>
      <c r="AV40" s="660"/>
      <c r="AW40" s="660"/>
      <c r="AX40" s="660"/>
      <c r="AY40" s="660"/>
      <c r="AZ40" s="660"/>
      <c r="BA40" s="660"/>
      <c r="BB40" s="660"/>
      <c r="BC40" s="660"/>
      <c r="BD40" s="39"/>
    </row>
    <row r="41" spans="1:56" s="42" customFormat="1" ht="12.75" customHeight="1" x14ac:dyDescent="0.2">
      <c r="A41" s="39" t="s">
        <v>21</v>
      </c>
      <c r="B41" s="641"/>
      <c r="C41" s="641"/>
      <c r="AB41" s="148" t="s">
        <v>218</v>
      </c>
      <c r="AG41" s="644" t="s">
        <v>207</v>
      </c>
      <c r="AH41" s="644"/>
      <c r="AI41" s="644"/>
      <c r="AJ41" s="644"/>
      <c r="AK41" s="644"/>
      <c r="AL41" s="644"/>
      <c r="AM41" s="644"/>
      <c r="AN41" s="644"/>
      <c r="AO41" s="644"/>
      <c r="AP41" s="644"/>
      <c r="AQ41" s="644"/>
      <c r="AR41" s="644"/>
      <c r="AS41" s="644"/>
      <c r="AT41" s="644"/>
      <c r="AV41" s="130" t="s">
        <v>300</v>
      </c>
      <c r="AW41" s="130"/>
      <c r="AX41" s="130"/>
      <c r="AY41" s="130"/>
      <c r="AZ41" s="130"/>
      <c r="BA41" s="130"/>
      <c r="BC41" s="88"/>
      <c r="BD41" s="39"/>
    </row>
    <row r="42" spans="1:56" s="42" customFormat="1" ht="12.75" customHeight="1" x14ac:dyDescent="0.2">
      <c r="A42" s="39" t="s">
        <v>119</v>
      </c>
      <c r="B42" s="641">
        <v>40004</v>
      </c>
      <c r="C42" s="641"/>
      <c r="P42" s="114"/>
      <c r="Q42" s="10" t="s">
        <v>157</v>
      </c>
      <c r="R42" s="677" t="s">
        <v>313</v>
      </c>
      <c r="S42" s="677"/>
      <c r="T42" s="677"/>
      <c r="U42" s="677"/>
      <c r="V42" s="677"/>
      <c r="W42" s="677"/>
      <c r="X42" s="677"/>
      <c r="Y42" s="677"/>
      <c r="Z42" s="677"/>
      <c r="AA42" s="677"/>
      <c r="AB42" s="41" t="s">
        <v>218</v>
      </c>
      <c r="AC42" s="41" t="s">
        <v>77</v>
      </c>
      <c r="AD42" s="645" t="s">
        <v>292</v>
      </c>
      <c r="AE42" s="645"/>
      <c r="AY42" s="10" t="s">
        <v>157</v>
      </c>
      <c r="BC42" s="88"/>
      <c r="BD42" s="39"/>
    </row>
    <row r="43" spans="1:56" s="42" customFormat="1" ht="12.75" customHeight="1" x14ac:dyDescent="0.2">
      <c r="A43" s="39" t="s">
        <v>119</v>
      </c>
      <c r="B43" s="641">
        <v>40005</v>
      </c>
      <c r="C43" s="641"/>
      <c r="P43" s="114"/>
      <c r="Q43" s="48" t="s">
        <v>157</v>
      </c>
      <c r="R43" s="675" t="s">
        <v>307</v>
      </c>
      <c r="S43" s="675"/>
      <c r="T43" s="675"/>
      <c r="U43" s="675"/>
      <c r="V43" s="675"/>
      <c r="W43" s="675"/>
      <c r="X43" s="675"/>
      <c r="Y43" s="675"/>
      <c r="Z43" s="675"/>
      <c r="AA43" s="675"/>
      <c r="AB43" s="675"/>
      <c r="AC43" s="148" t="s">
        <v>77</v>
      </c>
      <c r="AD43" s="644" t="s">
        <v>274</v>
      </c>
      <c r="AE43" s="644"/>
      <c r="AF43" s="644"/>
      <c r="AY43" s="130" t="s">
        <v>157</v>
      </c>
      <c r="BC43" s="88"/>
      <c r="BD43" s="39"/>
    </row>
    <row r="44" spans="1:56" s="42" customFormat="1" ht="12.75" customHeight="1" x14ac:dyDescent="0.2">
      <c r="A44" s="39" t="s">
        <v>119</v>
      </c>
      <c r="B44" s="641">
        <v>40006</v>
      </c>
      <c r="C44" s="641"/>
      <c r="D44" s="48" t="s">
        <v>314</v>
      </c>
      <c r="E44" s="48"/>
      <c r="F44" s="48"/>
      <c r="G44" s="48"/>
      <c r="P44" s="114"/>
      <c r="Q44" s="10" t="s">
        <v>157</v>
      </c>
      <c r="R44" s="645" t="s">
        <v>86</v>
      </c>
      <c r="S44" s="645"/>
      <c r="T44" s="645"/>
      <c r="U44" s="645"/>
      <c r="V44" s="645"/>
      <c r="W44" s="645"/>
      <c r="X44" s="645"/>
      <c r="AB44" s="10" t="s">
        <v>218</v>
      </c>
      <c r="AC44" s="41" t="s">
        <v>77</v>
      </c>
      <c r="AY44" s="10" t="s">
        <v>157</v>
      </c>
      <c r="BC44" s="88"/>
      <c r="BD44" s="39"/>
    </row>
    <row r="45" spans="1:56" s="42" customFormat="1" ht="12.75" customHeight="1" x14ac:dyDescent="0.2">
      <c r="A45" s="39" t="s">
        <v>258</v>
      </c>
      <c r="AG45" s="644" t="s">
        <v>207</v>
      </c>
      <c r="AH45" s="644"/>
      <c r="AI45" s="644"/>
      <c r="AJ45" s="644"/>
      <c r="AK45" s="644"/>
      <c r="AL45" s="644"/>
      <c r="AM45" s="644"/>
      <c r="AN45" s="644"/>
      <c r="AO45" s="644"/>
      <c r="BC45" s="88"/>
      <c r="BD45" s="39"/>
    </row>
    <row r="46" spans="1:56" s="42" customFormat="1" ht="12.75" customHeight="1" x14ac:dyDescent="0.2">
      <c r="A46" s="39" t="s">
        <v>258</v>
      </c>
      <c r="U46" s="48" t="s">
        <v>157</v>
      </c>
      <c r="BC46" s="88"/>
      <c r="BD46" s="39"/>
    </row>
    <row r="47" spans="1:56" s="42" customFormat="1" ht="12.75" customHeight="1" x14ac:dyDescent="0.2">
      <c r="A47" s="39" t="s">
        <v>259</v>
      </c>
      <c r="U47" s="41" t="s">
        <v>157</v>
      </c>
      <c r="BC47" s="88"/>
      <c r="BD47" s="39"/>
    </row>
    <row r="48" spans="1:56" s="42" customFormat="1" ht="12.75" customHeight="1" x14ac:dyDescent="0.2">
      <c r="A48" s="39" t="s">
        <v>20</v>
      </c>
      <c r="V48" s="133" t="s">
        <v>315</v>
      </c>
      <c r="BC48" s="88"/>
      <c r="BD48" s="39"/>
    </row>
    <row r="49" spans="1:56" s="42" customFormat="1" ht="12.75" customHeight="1" x14ac:dyDescent="0.2">
      <c r="A49" s="39" t="s">
        <v>20</v>
      </c>
      <c r="BC49" s="88"/>
      <c r="BD49" s="39"/>
    </row>
    <row r="50" spans="1:56" s="42" customFormat="1" ht="12.75" customHeight="1" x14ac:dyDescent="0.2">
      <c r="A50" s="39" t="s">
        <v>149</v>
      </c>
      <c r="D50" s="658" t="s">
        <v>150</v>
      </c>
      <c r="E50" s="658"/>
      <c r="F50" s="658"/>
      <c r="G50" s="658"/>
      <c r="H50" s="658"/>
      <c r="I50" s="658"/>
      <c r="J50" s="658"/>
      <c r="K50" s="658"/>
      <c r="L50" s="658"/>
      <c r="M50" s="658"/>
      <c r="N50" s="658"/>
      <c r="O50" s="658"/>
      <c r="P50" s="658"/>
      <c r="Q50" s="658"/>
      <c r="R50" s="658"/>
      <c r="S50" s="658"/>
      <c r="T50" s="658"/>
      <c r="U50" s="658"/>
      <c r="V50" s="658"/>
      <c r="W50" s="658"/>
      <c r="X50" s="658"/>
      <c r="Y50" s="658"/>
      <c r="Z50" s="658"/>
      <c r="AA50" s="658"/>
      <c r="AB50" s="658"/>
      <c r="AC50" s="658"/>
      <c r="AD50" s="658"/>
      <c r="AE50" s="658"/>
      <c r="AF50" s="658"/>
      <c r="AG50" s="658"/>
      <c r="AH50" s="658"/>
      <c r="AI50" s="658"/>
      <c r="AJ50" s="658"/>
      <c r="AK50" s="658"/>
      <c r="AL50" s="658"/>
      <c r="AM50" s="658"/>
      <c r="AN50" s="658"/>
      <c r="AO50" s="658"/>
      <c r="AP50" s="658"/>
      <c r="AQ50" s="658"/>
      <c r="AR50" s="658"/>
      <c r="AS50" s="658"/>
      <c r="AT50" s="658"/>
      <c r="AU50" s="658"/>
      <c r="AV50" s="658"/>
      <c r="AW50" s="658"/>
      <c r="AX50" s="658"/>
      <c r="AY50" s="658"/>
      <c r="AZ50" s="658"/>
      <c r="BA50" s="658"/>
      <c r="BB50" s="658"/>
      <c r="BC50" s="658"/>
      <c r="BD50" s="39"/>
    </row>
    <row r="51" spans="1:56" s="42" customFormat="1" ht="12.75" customHeight="1" x14ac:dyDescent="0.2">
      <c r="A51" s="39" t="s">
        <v>149</v>
      </c>
      <c r="D51" s="676" t="s">
        <v>150</v>
      </c>
      <c r="E51" s="676"/>
      <c r="F51" s="676"/>
      <c r="G51" s="676"/>
      <c r="H51" s="676"/>
      <c r="I51" s="676"/>
      <c r="J51" s="676"/>
      <c r="K51" s="676"/>
      <c r="L51" s="676"/>
      <c r="M51" s="676"/>
      <c r="N51" s="676"/>
      <c r="O51" s="676"/>
      <c r="P51" s="676"/>
      <c r="Q51" s="676"/>
      <c r="R51" s="676"/>
      <c r="S51" s="676"/>
      <c r="T51" s="676"/>
      <c r="U51" s="676"/>
      <c r="V51" s="676"/>
      <c r="W51" s="676"/>
      <c r="X51" s="676"/>
      <c r="Y51" s="676"/>
      <c r="Z51" s="676"/>
      <c r="AA51" s="676"/>
      <c r="AB51" s="676"/>
      <c r="AC51" s="676"/>
      <c r="AD51" s="676"/>
      <c r="AE51" s="676"/>
      <c r="AF51" s="676"/>
      <c r="AG51" s="676"/>
      <c r="AH51" s="676"/>
      <c r="AI51" s="676"/>
      <c r="AJ51" s="676"/>
      <c r="AK51" s="676"/>
      <c r="AL51" s="676"/>
      <c r="AM51" s="676"/>
      <c r="AN51" s="676"/>
      <c r="AO51" s="676"/>
      <c r="AP51" s="676"/>
      <c r="AQ51" s="676"/>
      <c r="AR51" s="676"/>
      <c r="AS51" s="676"/>
      <c r="AT51" s="676"/>
      <c r="AU51" s="676"/>
      <c r="AV51" s="676"/>
      <c r="AW51" s="676"/>
      <c r="AX51" s="676"/>
      <c r="AY51" s="676"/>
      <c r="AZ51" s="676"/>
      <c r="BA51" s="676"/>
      <c r="BB51" s="676"/>
      <c r="BC51" s="676"/>
      <c r="BD51" s="39"/>
    </row>
    <row r="52" spans="1:56" s="42" customFormat="1" ht="12.75" customHeight="1" x14ac:dyDescent="0.2">
      <c r="B52" s="641"/>
      <c r="C52" s="641"/>
      <c r="BC52" s="124"/>
    </row>
    <row r="53" spans="1:56" s="42" customFormat="1" ht="18" customHeight="1" x14ac:dyDescent="0.25">
      <c r="A53" s="660" t="s">
        <v>211</v>
      </c>
      <c r="B53" s="660"/>
      <c r="C53" s="660"/>
      <c r="D53" s="660"/>
      <c r="E53" s="660"/>
      <c r="F53" s="660"/>
      <c r="G53" s="660"/>
      <c r="H53" s="660"/>
      <c r="I53" s="660"/>
      <c r="J53" s="660"/>
      <c r="K53" s="660"/>
      <c r="L53" s="660"/>
      <c r="M53" s="660"/>
      <c r="N53" s="660"/>
      <c r="O53" s="660"/>
      <c r="P53" s="660"/>
      <c r="Q53" s="660"/>
      <c r="R53" s="660"/>
      <c r="S53" s="660"/>
      <c r="T53" s="660"/>
      <c r="U53" s="660"/>
      <c r="V53" s="660"/>
      <c r="W53" s="660"/>
      <c r="X53" s="660"/>
      <c r="Y53" s="660"/>
      <c r="Z53" s="660"/>
      <c r="AA53" s="660"/>
      <c r="AB53" s="660"/>
      <c r="AC53" s="660"/>
      <c r="AD53" s="660"/>
      <c r="AE53" s="660"/>
      <c r="AF53" s="660"/>
      <c r="AG53" s="660"/>
      <c r="AH53" s="660"/>
      <c r="AI53" s="660"/>
      <c r="AJ53" s="660"/>
      <c r="AK53" s="660"/>
      <c r="AL53" s="660"/>
      <c r="AM53" s="660"/>
      <c r="AN53" s="660"/>
      <c r="AO53" s="660"/>
      <c r="AP53" s="660"/>
      <c r="AQ53" s="660"/>
      <c r="AR53" s="660"/>
      <c r="AS53" s="660"/>
      <c r="AT53" s="660"/>
      <c r="AU53" s="660"/>
      <c r="AV53" s="660"/>
      <c r="AW53" s="660"/>
      <c r="AX53" s="660"/>
      <c r="AY53" s="660"/>
      <c r="AZ53" s="660"/>
      <c r="BA53" s="660"/>
      <c r="BB53" s="660"/>
      <c r="BC53" s="660"/>
      <c r="BD53" s="39"/>
    </row>
    <row r="54" spans="1:56" s="42" customFormat="1" ht="12.75" customHeight="1" x14ac:dyDescent="0.2">
      <c r="A54" s="39" t="s">
        <v>212</v>
      </c>
      <c r="B54" s="42" t="s">
        <v>213</v>
      </c>
      <c r="Y54" s="67"/>
      <c r="AA54" s="39"/>
      <c r="BC54" s="88"/>
      <c r="BD54" s="39"/>
    </row>
    <row r="55" spans="1:56" s="42" customFormat="1" ht="12.75" customHeight="1" x14ac:dyDescent="0.2">
      <c r="A55" s="39" t="s">
        <v>214</v>
      </c>
      <c r="Y55" s="67"/>
      <c r="AA55" s="39"/>
      <c r="BC55" s="88"/>
      <c r="BD55" s="39"/>
    </row>
    <row r="56" spans="1:56" s="42" customFormat="1" ht="13.5" customHeight="1" x14ac:dyDescent="0.2">
      <c r="A56" s="39" t="s">
        <v>215</v>
      </c>
      <c r="B56" s="42" t="s">
        <v>216</v>
      </c>
      <c r="Y56" s="67"/>
      <c r="BC56" s="88"/>
      <c r="BD56" s="39"/>
    </row>
    <row r="57" spans="1:56" ht="12.75" customHeight="1" x14ac:dyDescent="0.2">
      <c r="Z57" s="121"/>
      <c r="AB57" s="149"/>
      <c r="AC57" s="149"/>
    </row>
  </sheetData>
  <mergeCells count="142">
    <mergeCell ref="A1:C1"/>
    <mergeCell ref="B4:C4"/>
    <mergeCell ref="B5:C5"/>
    <mergeCell ref="B6:C6"/>
    <mergeCell ref="B7:C7"/>
    <mergeCell ref="A8:BC8"/>
    <mergeCell ref="B9:C9"/>
    <mergeCell ref="R9:S9"/>
    <mergeCell ref="T9:Y9"/>
    <mergeCell ref="AB9:AC9"/>
    <mergeCell ref="AF9:AG9"/>
    <mergeCell ref="AH9:AI9"/>
    <mergeCell ref="B10:C10"/>
    <mergeCell ref="R10:S10"/>
    <mergeCell ref="T10:Y10"/>
    <mergeCell ref="AB10:AC10"/>
    <mergeCell ref="AF10:AG10"/>
    <mergeCell ref="AH10:AI10"/>
    <mergeCell ref="B11:C11"/>
    <mergeCell ref="F11:P11"/>
    <mergeCell ref="S11:V11"/>
    <mergeCell ref="AB11:AC11"/>
    <mergeCell ref="AD11:AG11"/>
    <mergeCell ref="AI11:AM11"/>
    <mergeCell ref="AP11:AQ11"/>
    <mergeCell ref="AR11:AT11"/>
    <mergeCell ref="B12:C12"/>
    <mergeCell ref="F12:L12"/>
    <mergeCell ref="S12:V12"/>
    <mergeCell ref="Y12:AA12"/>
    <mergeCell ref="AB12:AC12"/>
    <mergeCell ref="AD12:AG12"/>
    <mergeCell ref="AI12:AM12"/>
    <mergeCell ref="AP12:AQ12"/>
    <mergeCell ref="AR12:AT12"/>
    <mergeCell ref="B13:C13"/>
    <mergeCell ref="J13:L13"/>
    <mergeCell ref="S13:V13"/>
    <mergeCell ref="Y13:Z13"/>
    <mergeCell ref="AB13:AC13"/>
    <mergeCell ref="AD13:AE13"/>
    <mergeCell ref="AH13:AI13"/>
    <mergeCell ref="AJ13:AN13"/>
    <mergeCell ref="AP13:AT13"/>
    <mergeCell ref="B14:C14"/>
    <mergeCell ref="J14:L14"/>
    <mergeCell ref="Y14:Z14"/>
    <mergeCell ref="AB14:AC14"/>
    <mergeCell ref="AD14:AE14"/>
    <mergeCell ref="AH14:AI14"/>
    <mergeCell ref="AJ14:AN14"/>
    <mergeCell ref="AP14:AT14"/>
    <mergeCell ref="B15:C15"/>
    <mergeCell ref="H15:N15"/>
    <mergeCell ref="S15:V15"/>
    <mergeCell ref="AB15:AC15"/>
    <mergeCell ref="AD15:AW15"/>
    <mergeCell ref="B16:C16"/>
    <mergeCell ref="H16:N16"/>
    <mergeCell ref="P16:Q16"/>
    <mergeCell ref="S16:V16"/>
    <mergeCell ref="Y16:AA16"/>
    <mergeCell ref="AB16:AC16"/>
    <mergeCell ref="AD16:AW16"/>
    <mergeCell ref="B17:C17"/>
    <mergeCell ref="W17:Z17"/>
    <mergeCell ref="AA17:AL17"/>
    <mergeCell ref="AS17:AT17"/>
    <mergeCell ref="B18:C18"/>
    <mergeCell ref="W18:Z18"/>
    <mergeCell ref="AA18:AL18"/>
    <mergeCell ref="AS18:AT18"/>
    <mergeCell ref="B19:C19"/>
    <mergeCell ref="B20:C20"/>
    <mergeCell ref="AD20:AE20"/>
    <mergeCell ref="AF20:AK20"/>
    <mergeCell ref="J21:O21"/>
    <mergeCell ref="AB22:AL22"/>
    <mergeCell ref="B23:C23"/>
    <mergeCell ref="B24:C24"/>
    <mergeCell ref="B26:C26"/>
    <mergeCell ref="A27:BC27"/>
    <mergeCell ref="B28:C28"/>
    <mergeCell ref="H28:O28"/>
    <mergeCell ref="T28:AA28"/>
    <mergeCell ref="AB28:AC28"/>
    <mergeCell ref="AD28:AG28"/>
    <mergeCell ref="AH28:AJ28"/>
    <mergeCell ref="AK28:AP28"/>
    <mergeCell ref="AW28:AY28"/>
    <mergeCell ref="B29:C29"/>
    <mergeCell ref="T29:AA29"/>
    <mergeCell ref="AB29:AC29"/>
    <mergeCell ref="AD29:AG29"/>
    <mergeCell ref="AH29:AJ29"/>
    <mergeCell ref="AK29:AP29"/>
    <mergeCell ref="B30:C30"/>
    <mergeCell ref="S30:X30"/>
    <mergeCell ref="AB30:AC30"/>
    <mergeCell ref="AD30:AG30"/>
    <mergeCell ref="AI30:AK30"/>
    <mergeCell ref="AO30:AZ30"/>
    <mergeCell ref="B31:C31"/>
    <mergeCell ref="S31:X31"/>
    <mergeCell ref="AB31:AC31"/>
    <mergeCell ref="AD31:AG31"/>
    <mergeCell ref="AO31:AZ31"/>
    <mergeCell ref="B32:C32"/>
    <mergeCell ref="B33:C33"/>
    <mergeCell ref="R33:U33"/>
    <mergeCell ref="AG33:AK33"/>
    <mergeCell ref="B34:C34"/>
    <mergeCell ref="R34:U34"/>
    <mergeCell ref="V34:AA34"/>
    <mergeCell ref="AW34:AY34"/>
    <mergeCell ref="B35:C35"/>
    <mergeCell ref="Y35:Z35"/>
    <mergeCell ref="AW35:AY35"/>
    <mergeCell ref="B36:C36"/>
    <mergeCell ref="Y36:Z36"/>
    <mergeCell ref="AW36:AY36"/>
    <mergeCell ref="B37:C37"/>
    <mergeCell ref="AW37:AZ37"/>
    <mergeCell ref="B38:C38"/>
    <mergeCell ref="AW38:AY38"/>
    <mergeCell ref="B39:C39"/>
    <mergeCell ref="A40:BC40"/>
    <mergeCell ref="B41:C41"/>
    <mergeCell ref="AG41:AT41"/>
    <mergeCell ref="B42:C42"/>
    <mergeCell ref="R42:AA42"/>
    <mergeCell ref="AD42:AE42"/>
    <mergeCell ref="A53:BC53"/>
    <mergeCell ref="B43:C43"/>
    <mergeCell ref="R43:AB43"/>
    <mergeCell ref="AD43:AF43"/>
    <mergeCell ref="B44:C44"/>
    <mergeCell ref="R44:X44"/>
    <mergeCell ref="AG45:AO45"/>
    <mergeCell ref="D50:BC50"/>
    <mergeCell ref="D51:BC51"/>
    <mergeCell ref="B52:C52"/>
  </mergeCells>
  <pageMargins left="0.78749999999999998" right="0.78749999999999998" top="0.98402777777777795" bottom="0.98402777777777795" header="0.511811023622047" footer="0.511811023622047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5"/>
  <sheetViews>
    <sheetView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C61" sqref="BC61"/>
    </sheetView>
  </sheetViews>
  <sheetFormatPr baseColWidth="10" defaultColWidth="11.42578125" defaultRowHeight="12.75" x14ac:dyDescent="0.2"/>
  <cols>
    <col min="1" max="1" width="34.28515625" style="121" customWidth="1"/>
    <col min="2" max="2" width="10.7109375" style="121" customWidth="1"/>
    <col min="3" max="3" width="24.140625" style="121" customWidth="1"/>
    <col min="4" max="4" width="12.7109375" style="121" customWidth="1"/>
    <col min="5" max="6" width="12.42578125" style="121" customWidth="1"/>
    <col min="7" max="7" width="12.7109375" style="121" customWidth="1"/>
    <col min="8" max="12" width="12.28515625" style="121" customWidth="1"/>
    <col min="13" max="13" width="12.28515625" style="122" customWidth="1"/>
    <col min="14" max="19" width="12.28515625" style="121" customWidth="1"/>
    <col min="20" max="20" width="12.7109375" style="121" customWidth="1"/>
    <col min="21" max="25" width="12.28515625" style="121" customWidth="1"/>
    <col min="26" max="26" width="12.28515625" style="123" customWidth="1"/>
    <col min="27" max="54" width="12.28515625" style="121" customWidth="1"/>
    <col min="55" max="55" width="12.28515625" style="124" customWidth="1"/>
    <col min="56" max="1024" width="11.42578125" style="121"/>
  </cols>
  <sheetData>
    <row r="1" spans="1:58" s="126" customFormat="1" ht="18" customHeight="1" x14ac:dyDescent="0.2">
      <c r="A1" s="670" t="str">
        <f>"Geräteausleihe "&amp;YEAR(DATE(2018,1,1))</f>
        <v>Geräteausleihe 2018</v>
      </c>
      <c r="B1" s="670"/>
      <c r="C1" s="670"/>
      <c r="D1" s="125"/>
      <c r="E1" s="125"/>
      <c r="F1" s="125"/>
      <c r="G1" s="125"/>
      <c r="H1" s="125"/>
      <c r="I1" s="125"/>
      <c r="J1" s="125"/>
      <c r="K1" s="125"/>
      <c r="L1" s="125"/>
      <c r="BC1" s="127"/>
    </row>
    <row r="2" spans="1:58" s="20" customFormat="1" ht="15.75" customHeight="1" x14ac:dyDescent="0.25">
      <c r="A2" s="17" t="s">
        <v>64</v>
      </c>
      <c r="B2" s="128"/>
      <c r="C2" s="129"/>
      <c r="M2" s="21"/>
      <c r="Y2" s="21"/>
      <c r="Z2" s="21"/>
      <c r="AA2" s="21"/>
      <c r="BC2" s="76"/>
    </row>
    <row r="3" spans="1:58" s="20" customFormat="1" ht="15.75" customHeight="1" x14ac:dyDescent="0.25">
      <c r="A3" s="20" t="s">
        <v>65</v>
      </c>
      <c r="B3" s="10"/>
      <c r="C3" s="130"/>
      <c r="M3" s="21"/>
      <c r="Y3" s="21"/>
      <c r="Z3" s="21"/>
      <c r="AA3" s="21"/>
      <c r="BC3" s="76"/>
    </row>
    <row r="4" spans="1:58" s="20" customFormat="1" ht="18" customHeight="1" x14ac:dyDescent="0.25">
      <c r="A4" s="20" t="s">
        <v>66</v>
      </c>
      <c r="B4" s="654">
        <v>43452</v>
      </c>
      <c r="C4" s="654"/>
      <c r="M4" s="21"/>
      <c r="Y4" s="21"/>
      <c r="Z4" s="21"/>
      <c r="AA4" s="21"/>
      <c r="BC4" s="76"/>
    </row>
    <row r="5" spans="1:58" s="24" customFormat="1" ht="18" customHeight="1" x14ac:dyDescent="0.25">
      <c r="B5" s="655"/>
      <c r="C5" s="655"/>
      <c r="M5" s="21"/>
      <c r="BC5" s="78"/>
    </row>
    <row r="6" spans="1:58" s="26" customFormat="1" ht="12.75" customHeight="1" x14ac:dyDescent="0.2">
      <c r="A6" s="25" t="s">
        <v>1</v>
      </c>
      <c r="B6" s="656" t="s">
        <v>67</v>
      </c>
      <c r="C6" s="656"/>
      <c r="D6" s="27">
        <f>DATE(2018,1,1)</f>
        <v>43101</v>
      </c>
      <c r="E6" s="27">
        <f t="shared" ref="E6:AJ6" si="0">D$7+1</f>
        <v>43108</v>
      </c>
      <c r="F6" s="27">
        <f t="shared" si="0"/>
        <v>43115</v>
      </c>
      <c r="G6" s="27">
        <f t="shared" si="0"/>
        <v>43122</v>
      </c>
      <c r="H6" s="27">
        <f t="shared" si="0"/>
        <v>43129</v>
      </c>
      <c r="I6" s="27">
        <f t="shared" si="0"/>
        <v>43136</v>
      </c>
      <c r="J6" s="27">
        <f t="shared" si="0"/>
        <v>43143</v>
      </c>
      <c r="K6" s="27">
        <f t="shared" si="0"/>
        <v>43150</v>
      </c>
      <c r="L6" s="27">
        <f t="shared" si="0"/>
        <v>43157</v>
      </c>
      <c r="M6" s="27">
        <f t="shared" si="0"/>
        <v>43164</v>
      </c>
      <c r="N6" s="27">
        <f t="shared" si="0"/>
        <v>43171</v>
      </c>
      <c r="O6" s="27">
        <f t="shared" si="0"/>
        <v>43178</v>
      </c>
      <c r="P6" s="27">
        <f t="shared" si="0"/>
        <v>43185</v>
      </c>
      <c r="Q6" s="27">
        <f t="shared" si="0"/>
        <v>43192</v>
      </c>
      <c r="R6" s="27">
        <f t="shared" si="0"/>
        <v>43199</v>
      </c>
      <c r="S6" s="27">
        <f t="shared" si="0"/>
        <v>43206</v>
      </c>
      <c r="T6" s="27">
        <f t="shared" si="0"/>
        <v>43213</v>
      </c>
      <c r="U6" s="27">
        <f t="shared" si="0"/>
        <v>43220</v>
      </c>
      <c r="V6" s="27">
        <f t="shared" si="0"/>
        <v>43227</v>
      </c>
      <c r="W6" s="27">
        <f t="shared" si="0"/>
        <v>43234</v>
      </c>
      <c r="X6" s="28">
        <f t="shared" si="0"/>
        <v>43241</v>
      </c>
      <c r="Y6" s="29">
        <f t="shared" si="0"/>
        <v>43248</v>
      </c>
      <c r="Z6" s="27">
        <f t="shared" si="0"/>
        <v>43255</v>
      </c>
      <c r="AA6" s="30">
        <f t="shared" si="0"/>
        <v>43262</v>
      </c>
      <c r="AB6" s="27">
        <f t="shared" si="0"/>
        <v>43269</v>
      </c>
      <c r="AC6" s="27">
        <f t="shared" si="0"/>
        <v>43276</v>
      </c>
      <c r="AD6" s="27">
        <f t="shared" si="0"/>
        <v>43283</v>
      </c>
      <c r="AE6" s="27">
        <f t="shared" si="0"/>
        <v>43290</v>
      </c>
      <c r="AF6" s="27">
        <f t="shared" si="0"/>
        <v>43297</v>
      </c>
      <c r="AG6" s="27">
        <f t="shared" si="0"/>
        <v>43304</v>
      </c>
      <c r="AH6" s="27">
        <f t="shared" si="0"/>
        <v>43311</v>
      </c>
      <c r="AI6" s="27">
        <f t="shared" si="0"/>
        <v>43318</v>
      </c>
      <c r="AJ6" s="27">
        <f t="shared" si="0"/>
        <v>43325</v>
      </c>
      <c r="AK6" s="27">
        <f t="shared" ref="AK6:BC6" si="1">AJ$7+1</f>
        <v>43332</v>
      </c>
      <c r="AL6" s="27">
        <f t="shared" si="1"/>
        <v>43339</v>
      </c>
      <c r="AM6" s="27">
        <f t="shared" si="1"/>
        <v>43346</v>
      </c>
      <c r="AN6" s="27">
        <f t="shared" si="1"/>
        <v>43353</v>
      </c>
      <c r="AO6" s="27">
        <f t="shared" si="1"/>
        <v>43360</v>
      </c>
      <c r="AP6" s="27">
        <f t="shared" si="1"/>
        <v>43367</v>
      </c>
      <c r="AQ6" s="27">
        <f t="shared" si="1"/>
        <v>43374</v>
      </c>
      <c r="AR6" s="27">
        <f t="shared" si="1"/>
        <v>43381</v>
      </c>
      <c r="AS6" s="27">
        <f t="shared" si="1"/>
        <v>43388</v>
      </c>
      <c r="AT6" s="27">
        <f t="shared" si="1"/>
        <v>43395</v>
      </c>
      <c r="AU6" s="27">
        <f t="shared" si="1"/>
        <v>43402</v>
      </c>
      <c r="AV6" s="27">
        <f t="shared" si="1"/>
        <v>43409</v>
      </c>
      <c r="AW6" s="27">
        <f t="shared" si="1"/>
        <v>43416</v>
      </c>
      <c r="AX6" s="27">
        <f t="shared" si="1"/>
        <v>43423</v>
      </c>
      <c r="AY6" s="27">
        <f t="shared" si="1"/>
        <v>43430</v>
      </c>
      <c r="AZ6" s="27">
        <f t="shared" si="1"/>
        <v>43437</v>
      </c>
      <c r="BA6" s="27">
        <f t="shared" si="1"/>
        <v>43444</v>
      </c>
      <c r="BB6" s="31">
        <f t="shared" si="1"/>
        <v>43451</v>
      </c>
      <c r="BC6" s="79">
        <f t="shared" si="1"/>
        <v>43458</v>
      </c>
      <c r="BD6" s="25"/>
    </row>
    <row r="7" spans="1:58" s="33" customFormat="1" ht="12.75" customHeight="1" x14ac:dyDescent="0.2">
      <c r="A7" s="32"/>
      <c r="B7" s="657"/>
      <c r="C7" s="657"/>
      <c r="D7" s="34">
        <f t="shared" ref="D7:AI7" si="2">D$6+6</f>
        <v>43107</v>
      </c>
      <c r="E7" s="34">
        <f t="shared" si="2"/>
        <v>43114</v>
      </c>
      <c r="F7" s="34">
        <f t="shared" si="2"/>
        <v>43121</v>
      </c>
      <c r="G7" s="34">
        <f t="shared" si="2"/>
        <v>43128</v>
      </c>
      <c r="H7" s="34">
        <f t="shared" si="2"/>
        <v>43135</v>
      </c>
      <c r="I7" s="34">
        <f t="shared" si="2"/>
        <v>43142</v>
      </c>
      <c r="J7" s="34">
        <f t="shared" si="2"/>
        <v>43149</v>
      </c>
      <c r="K7" s="34">
        <f t="shared" si="2"/>
        <v>43156</v>
      </c>
      <c r="L7" s="34">
        <f t="shared" si="2"/>
        <v>43163</v>
      </c>
      <c r="M7" s="34">
        <f t="shared" si="2"/>
        <v>43170</v>
      </c>
      <c r="N7" s="34">
        <f t="shared" si="2"/>
        <v>43177</v>
      </c>
      <c r="O7" s="34">
        <f t="shared" si="2"/>
        <v>43184</v>
      </c>
      <c r="P7" s="34">
        <f t="shared" si="2"/>
        <v>43191</v>
      </c>
      <c r="Q7" s="34">
        <f t="shared" si="2"/>
        <v>43198</v>
      </c>
      <c r="R7" s="34">
        <f t="shared" si="2"/>
        <v>43205</v>
      </c>
      <c r="S7" s="34">
        <f t="shared" si="2"/>
        <v>43212</v>
      </c>
      <c r="T7" s="34">
        <f t="shared" si="2"/>
        <v>43219</v>
      </c>
      <c r="U7" s="34">
        <f t="shared" si="2"/>
        <v>43226</v>
      </c>
      <c r="V7" s="34">
        <f t="shared" si="2"/>
        <v>43233</v>
      </c>
      <c r="W7" s="34">
        <f t="shared" si="2"/>
        <v>43240</v>
      </c>
      <c r="X7" s="35">
        <f t="shared" si="2"/>
        <v>43247</v>
      </c>
      <c r="Y7" s="36">
        <f t="shared" si="2"/>
        <v>43254</v>
      </c>
      <c r="Z7" s="34">
        <f t="shared" si="2"/>
        <v>43261</v>
      </c>
      <c r="AA7" s="37">
        <f t="shared" si="2"/>
        <v>43268</v>
      </c>
      <c r="AB7" s="34">
        <f t="shared" si="2"/>
        <v>43275</v>
      </c>
      <c r="AC7" s="34">
        <f t="shared" si="2"/>
        <v>43282</v>
      </c>
      <c r="AD7" s="34">
        <f t="shared" si="2"/>
        <v>43289</v>
      </c>
      <c r="AE7" s="34">
        <f t="shared" si="2"/>
        <v>43296</v>
      </c>
      <c r="AF7" s="34">
        <f t="shared" si="2"/>
        <v>43303</v>
      </c>
      <c r="AG7" s="34">
        <f t="shared" si="2"/>
        <v>43310</v>
      </c>
      <c r="AH7" s="34">
        <f t="shared" si="2"/>
        <v>43317</v>
      </c>
      <c r="AI7" s="34">
        <f t="shared" si="2"/>
        <v>43324</v>
      </c>
      <c r="AJ7" s="34">
        <f t="shared" ref="AJ7:BC7" si="3">AJ$6+6</f>
        <v>43331</v>
      </c>
      <c r="AK7" s="34">
        <f t="shared" si="3"/>
        <v>43338</v>
      </c>
      <c r="AL7" s="34">
        <f t="shared" si="3"/>
        <v>43345</v>
      </c>
      <c r="AM7" s="34">
        <f t="shared" si="3"/>
        <v>43352</v>
      </c>
      <c r="AN7" s="34">
        <f t="shared" si="3"/>
        <v>43359</v>
      </c>
      <c r="AO7" s="34">
        <f t="shared" si="3"/>
        <v>43366</v>
      </c>
      <c r="AP7" s="34">
        <f t="shared" si="3"/>
        <v>43373</v>
      </c>
      <c r="AQ7" s="34">
        <f t="shared" si="3"/>
        <v>43380</v>
      </c>
      <c r="AR7" s="34">
        <f t="shared" si="3"/>
        <v>43387</v>
      </c>
      <c r="AS7" s="34">
        <f t="shared" si="3"/>
        <v>43394</v>
      </c>
      <c r="AT7" s="34">
        <f t="shared" si="3"/>
        <v>43401</v>
      </c>
      <c r="AU7" s="34">
        <f t="shared" si="3"/>
        <v>43408</v>
      </c>
      <c r="AV7" s="34">
        <f t="shared" si="3"/>
        <v>43415</v>
      </c>
      <c r="AW7" s="34">
        <f t="shared" si="3"/>
        <v>43422</v>
      </c>
      <c r="AX7" s="34">
        <f t="shared" si="3"/>
        <v>43429</v>
      </c>
      <c r="AY7" s="34">
        <f t="shared" si="3"/>
        <v>43436</v>
      </c>
      <c r="AZ7" s="34">
        <f t="shared" si="3"/>
        <v>43443</v>
      </c>
      <c r="BA7" s="34">
        <f t="shared" si="3"/>
        <v>43450</v>
      </c>
      <c r="BB7" s="38">
        <f t="shared" si="3"/>
        <v>43457</v>
      </c>
      <c r="BC7" s="80">
        <f t="shared" si="3"/>
        <v>43464</v>
      </c>
      <c r="BD7" s="32"/>
      <c r="BE7" s="81"/>
      <c r="BF7" s="81"/>
    </row>
    <row r="8" spans="1:58" s="85" customFormat="1" ht="18" customHeight="1" x14ac:dyDescent="0.25">
      <c r="A8" s="660" t="s">
        <v>151</v>
      </c>
      <c r="B8" s="660"/>
      <c r="C8" s="660"/>
      <c r="D8" s="660"/>
      <c r="E8" s="660"/>
      <c r="F8" s="660"/>
      <c r="G8" s="660"/>
      <c r="H8" s="660"/>
      <c r="I8" s="660"/>
      <c r="J8" s="660"/>
      <c r="K8" s="660"/>
      <c r="L8" s="660"/>
      <c r="M8" s="660"/>
      <c r="N8" s="660"/>
      <c r="O8" s="660"/>
      <c r="P8" s="660"/>
      <c r="Q8" s="660"/>
      <c r="R8" s="660"/>
      <c r="S8" s="660"/>
      <c r="T8" s="660"/>
      <c r="U8" s="660"/>
      <c r="V8" s="660"/>
      <c r="W8" s="660"/>
      <c r="X8" s="660"/>
      <c r="Y8" s="660"/>
      <c r="Z8" s="660"/>
      <c r="AA8" s="660"/>
      <c r="AB8" s="660"/>
      <c r="AC8" s="660"/>
      <c r="AD8" s="660"/>
      <c r="AE8" s="660"/>
      <c r="AF8" s="660"/>
      <c r="AG8" s="660"/>
      <c r="AH8" s="660"/>
      <c r="AI8" s="660"/>
      <c r="AJ8" s="660"/>
      <c r="AK8" s="660"/>
      <c r="AL8" s="660"/>
      <c r="AM8" s="660"/>
      <c r="AN8" s="660"/>
      <c r="AO8" s="660"/>
      <c r="AP8" s="660"/>
      <c r="AQ8" s="660"/>
      <c r="AR8" s="660"/>
      <c r="AS8" s="660"/>
      <c r="AT8" s="660"/>
      <c r="AU8" s="660"/>
      <c r="AV8" s="660"/>
      <c r="AW8" s="660"/>
      <c r="AX8" s="660"/>
      <c r="AY8" s="660"/>
      <c r="AZ8" s="660"/>
      <c r="BA8" s="660"/>
      <c r="BB8" s="660"/>
      <c r="BC8" s="660"/>
      <c r="BD8" s="83"/>
      <c r="BE8" s="84"/>
      <c r="BF8" s="84"/>
    </row>
    <row r="9" spans="1:58" s="42" customFormat="1" ht="12.75" customHeight="1" x14ac:dyDescent="0.2">
      <c r="A9" s="39" t="s">
        <v>222</v>
      </c>
      <c r="B9" s="692" t="s">
        <v>260</v>
      </c>
      <c r="C9" s="692"/>
      <c r="D9" s="10" t="s">
        <v>316</v>
      </c>
      <c r="E9" s="10"/>
      <c r="F9" s="150" t="s">
        <v>156</v>
      </c>
      <c r="G9" s="151"/>
      <c r="H9" s="152"/>
      <c r="I9" s="10" t="s">
        <v>279</v>
      </c>
      <c r="J9" s="10"/>
      <c r="K9" s="10"/>
      <c r="L9" s="10"/>
      <c r="M9" s="10"/>
      <c r="N9" s="10"/>
      <c r="O9" s="153" t="s">
        <v>317</v>
      </c>
      <c r="P9" s="701" t="s">
        <v>318</v>
      </c>
      <c r="Q9" s="701"/>
      <c r="R9" s="701"/>
      <c r="S9" s="701"/>
      <c r="T9" s="701"/>
      <c r="U9" s="10" t="s">
        <v>319</v>
      </c>
      <c r="V9" s="10"/>
      <c r="W9" s="10"/>
      <c r="X9" s="10"/>
      <c r="Y9" s="10"/>
      <c r="Z9" s="43" t="s">
        <v>157</v>
      </c>
      <c r="AA9" s="89" t="s">
        <v>157</v>
      </c>
      <c r="AB9" s="706" t="s">
        <v>320</v>
      </c>
      <c r="AC9" s="706"/>
      <c r="AD9" s="707" t="s">
        <v>321</v>
      </c>
      <c r="AE9" s="707"/>
      <c r="AF9" s="707"/>
      <c r="AG9" s="707"/>
      <c r="AH9" s="707"/>
      <c r="AI9" s="707"/>
      <c r="AJ9" s="707"/>
      <c r="AK9" s="707"/>
      <c r="AL9" s="707"/>
      <c r="AM9" s="707"/>
      <c r="AN9" s="707"/>
      <c r="AO9" s="707"/>
      <c r="AP9" s="707"/>
      <c r="AQ9" s="707"/>
      <c r="AR9" s="707"/>
      <c r="AS9" s="707"/>
      <c r="AT9" s="707"/>
      <c r="AU9" s="707"/>
      <c r="AV9" s="707"/>
      <c r="AW9" s="707"/>
      <c r="AX9" s="707"/>
      <c r="AY9" s="707"/>
      <c r="AZ9" s="707"/>
      <c r="BA9" s="707"/>
      <c r="BB9" s="707"/>
      <c r="BC9" s="707"/>
      <c r="BD9" s="39"/>
    </row>
    <row r="10" spans="1:58" s="42" customFormat="1" ht="12.75" customHeight="1" x14ac:dyDescent="0.2">
      <c r="A10" s="39" t="s">
        <v>83</v>
      </c>
      <c r="B10" s="692" t="s">
        <v>268</v>
      </c>
      <c r="C10" s="692"/>
      <c r="D10" s="130" t="s">
        <v>316</v>
      </c>
      <c r="E10" s="130"/>
      <c r="F10" s="154" t="s">
        <v>156</v>
      </c>
      <c r="G10" s="155"/>
      <c r="H10" s="156"/>
      <c r="I10" s="130" t="s">
        <v>279</v>
      </c>
      <c r="J10" s="130"/>
      <c r="K10" s="130"/>
      <c r="L10" s="130"/>
      <c r="M10" s="130"/>
      <c r="N10" s="130"/>
      <c r="O10" s="145" t="s">
        <v>317</v>
      </c>
      <c r="P10" s="704" t="s">
        <v>318</v>
      </c>
      <c r="Q10" s="704"/>
      <c r="R10" s="704"/>
      <c r="S10" s="704"/>
      <c r="T10" s="704"/>
      <c r="U10" s="130" t="s">
        <v>319</v>
      </c>
      <c r="V10" s="130"/>
      <c r="W10" s="130"/>
      <c r="X10" s="130"/>
      <c r="Y10" s="130"/>
      <c r="Z10" s="87" t="s">
        <v>157</v>
      </c>
      <c r="AA10" s="91" t="s">
        <v>157</v>
      </c>
      <c r="AC10" s="40"/>
      <c r="AD10" s="705" t="s">
        <v>321</v>
      </c>
      <c r="AE10" s="705"/>
      <c r="AF10" s="705"/>
      <c r="AG10" s="705"/>
      <c r="AH10" s="705"/>
      <c r="AI10" s="705"/>
      <c r="AJ10" s="705"/>
      <c r="AK10" s="705"/>
      <c r="AL10" s="705"/>
      <c r="AM10" s="705"/>
      <c r="AN10" s="705"/>
      <c r="AO10" s="705"/>
      <c r="AP10" s="705"/>
      <c r="AQ10" s="705"/>
      <c r="AR10" s="705"/>
      <c r="AS10" s="705"/>
      <c r="AT10" s="705"/>
      <c r="AU10" s="705"/>
      <c r="AV10" s="705"/>
      <c r="AW10" s="705"/>
      <c r="AX10" s="705"/>
      <c r="AY10" s="705"/>
      <c r="AZ10" s="705"/>
      <c r="BA10" s="705"/>
      <c r="BB10" s="705"/>
      <c r="BC10" s="705"/>
      <c r="BD10" s="39"/>
    </row>
    <row r="11" spans="1:58" s="42" customFormat="1" ht="12.75" customHeight="1" x14ac:dyDescent="0.2">
      <c r="A11" s="39" t="s">
        <v>222</v>
      </c>
      <c r="B11" s="692" t="s">
        <v>269</v>
      </c>
      <c r="C11" s="692"/>
      <c r="D11" s="700" t="s">
        <v>279</v>
      </c>
      <c r="E11" s="700"/>
      <c r="F11" s="700"/>
      <c r="G11" s="700"/>
      <c r="H11" s="700"/>
      <c r="I11" s="41" t="s">
        <v>86</v>
      </c>
      <c r="J11" s="10" t="s">
        <v>181</v>
      </c>
      <c r="M11" s="10" t="s">
        <v>322</v>
      </c>
      <c r="N11" s="10"/>
      <c r="O11" s="10"/>
      <c r="P11" s="10"/>
      <c r="Q11" s="10"/>
      <c r="R11" s="10"/>
      <c r="S11" s="10"/>
      <c r="T11" s="10"/>
      <c r="U11" s="41" t="s">
        <v>323</v>
      </c>
      <c r="V11" s="41"/>
      <c r="W11" s="41"/>
      <c r="X11" s="41"/>
      <c r="Y11" s="41"/>
      <c r="Z11" s="43" t="s">
        <v>157</v>
      </c>
      <c r="AA11" s="44" t="s">
        <v>157</v>
      </c>
      <c r="AB11" s="150" t="s">
        <v>36</v>
      </c>
      <c r="AC11" s="10"/>
      <c r="AD11" s="10"/>
      <c r="AE11" s="10"/>
      <c r="AF11" s="10"/>
      <c r="AG11" s="10"/>
      <c r="AR11" s="693" t="s">
        <v>324</v>
      </c>
      <c r="AS11" s="693"/>
      <c r="AT11" s="694" t="s">
        <v>325</v>
      </c>
      <c r="AU11" s="694"/>
      <c r="AV11" s="694"/>
      <c r="AX11" s="645" t="s">
        <v>156</v>
      </c>
      <c r="AY11" s="645"/>
      <c r="AZ11" s="645"/>
      <c r="BA11" s="645"/>
      <c r="BB11" s="645"/>
      <c r="BC11" s="88"/>
      <c r="BD11" s="39"/>
    </row>
    <row r="12" spans="1:58" s="42" customFormat="1" ht="12.75" customHeight="1" x14ac:dyDescent="0.2">
      <c r="A12" s="39" t="s">
        <v>83</v>
      </c>
      <c r="B12" s="692" t="s">
        <v>280</v>
      </c>
      <c r="C12" s="692"/>
      <c r="D12" s="702" t="s">
        <v>279</v>
      </c>
      <c r="E12" s="702"/>
      <c r="F12" s="702"/>
      <c r="G12" s="702"/>
      <c r="H12" s="702"/>
      <c r="I12" s="48" t="s">
        <v>86</v>
      </c>
      <c r="J12" s="130" t="s">
        <v>181</v>
      </c>
      <c r="M12" s="130" t="s">
        <v>322</v>
      </c>
      <c r="N12" s="130"/>
      <c r="O12" s="130"/>
      <c r="P12" s="130"/>
      <c r="Q12" s="130"/>
      <c r="R12" s="130"/>
      <c r="S12" s="130"/>
      <c r="T12" s="130"/>
      <c r="V12" s="130" t="s">
        <v>326</v>
      </c>
      <c r="W12" s="130"/>
      <c r="X12" s="130"/>
      <c r="Z12" s="87" t="s">
        <v>157</v>
      </c>
      <c r="AA12" s="111" t="s">
        <v>157</v>
      </c>
      <c r="AB12" s="154" t="s">
        <v>36</v>
      </c>
      <c r="AC12" s="130"/>
      <c r="AD12" s="130"/>
      <c r="AE12" s="130"/>
      <c r="AF12" s="130"/>
      <c r="AG12" s="130"/>
      <c r="AR12" s="699" t="s">
        <v>324</v>
      </c>
      <c r="AS12" s="699"/>
      <c r="AT12" s="159" t="s">
        <v>327</v>
      </c>
      <c r="AU12" s="160"/>
      <c r="AV12" s="161"/>
      <c r="AY12" s="134"/>
      <c r="BC12" s="88"/>
      <c r="BD12" s="39"/>
    </row>
    <row r="13" spans="1:58" s="42" customFormat="1" ht="12.75" customHeight="1" x14ac:dyDescent="0.2">
      <c r="A13" s="39" t="s">
        <v>85</v>
      </c>
      <c r="B13" s="692" t="s">
        <v>281</v>
      </c>
      <c r="C13" s="692"/>
      <c r="D13" s="10" t="s">
        <v>265</v>
      </c>
      <c r="E13" s="10"/>
      <c r="F13" s="10"/>
      <c r="G13" s="134"/>
      <c r="H13" s="134"/>
      <c r="J13" s="10" t="s">
        <v>328</v>
      </c>
      <c r="K13" s="10"/>
      <c r="N13" s="162" t="s">
        <v>300</v>
      </c>
      <c r="O13" s="40"/>
      <c r="Q13" s="134"/>
      <c r="U13" s="41" t="s">
        <v>323</v>
      </c>
      <c r="V13" s="41"/>
      <c r="W13" s="41"/>
      <c r="X13" s="41"/>
      <c r="Y13" s="41"/>
      <c r="Z13" s="43" t="s">
        <v>157</v>
      </c>
      <c r="AA13" s="44" t="s">
        <v>157</v>
      </c>
      <c r="AB13" s="43" t="s">
        <v>329</v>
      </c>
      <c r="AC13" s="151"/>
      <c r="AD13" s="151"/>
      <c r="AE13" s="151"/>
      <c r="AF13" s="151"/>
      <c r="AG13" s="152"/>
      <c r="AI13" s="10" t="s">
        <v>186</v>
      </c>
      <c r="AK13" s="10" t="s">
        <v>330</v>
      </c>
      <c r="AL13" s="10"/>
      <c r="AM13" s="10"/>
      <c r="AN13" s="10"/>
      <c r="AO13" s="10"/>
      <c r="AP13" s="10"/>
      <c r="AQ13" s="10"/>
      <c r="AR13" s="10"/>
      <c r="AS13" s="10"/>
      <c r="AT13" s="10"/>
      <c r="AY13" s="10" t="s">
        <v>331</v>
      </c>
      <c r="BC13" s="88"/>
      <c r="BD13" s="39"/>
    </row>
    <row r="14" spans="1:58" s="42" customFormat="1" ht="12.75" customHeight="1" x14ac:dyDescent="0.2">
      <c r="A14" s="39" t="s">
        <v>285</v>
      </c>
      <c r="B14" s="703" t="s">
        <v>286</v>
      </c>
      <c r="C14" s="703"/>
      <c r="D14" s="130" t="s">
        <v>265</v>
      </c>
      <c r="E14" s="130"/>
      <c r="F14" s="130"/>
      <c r="G14" s="134"/>
      <c r="H14" s="134"/>
      <c r="J14" s="130" t="s">
        <v>328</v>
      </c>
      <c r="K14" s="130"/>
      <c r="N14" s="163" t="s">
        <v>300</v>
      </c>
      <c r="O14" s="40"/>
      <c r="Q14" s="134"/>
      <c r="Z14" s="87" t="s">
        <v>157</v>
      </c>
      <c r="AA14" s="111" t="s">
        <v>157</v>
      </c>
      <c r="AB14" s="163" t="s">
        <v>329</v>
      </c>
      <c r="AC14" s="164"/>
      <c r="AD14" s="164"/>
      <c r="AE14" s="164"/>
      <c r="AF14" s="164"/>
      <c r="AG14" s="165"/>
      <c r="AI14" s="130" t="s">
        <v>186</v>
      </c>
      <c r="AK14" s="130" t="s">
        <v>330</v>
      </c>
      <c r="AL14" s="130"/>
      <c r="AM14" s="130"/>
      <c r="AN14" s="130"/>
      <c r="AO14" s="130"/>
      <c r="AP14" s="130"/>
      <c r="AQ14" s="130"/>
      <c r="AR14" s="130"/>
      <c r="AS14" s="130"/>
      <c r="AT14" s="130"/>
      <c r="AY14" s="130" t="s">
        <v>331</v>
      </c>
      <c r="BC14" s="88"/>
    </row>
    <row r="15" spans="1:58" s="42" customFormat="1" ht="12.75" customHeight="1" x14ac:dyDescent="0.2">
      <c r="A15" s="42" t="s">
        <v>176</v>
      </c>
      <c r="B15" s="692" t="s">
        <v>289</v>
      </c>
      <c r="C15" s="692"/>
      <c r="D15" s="10" t="s">
        <v>295</v>
      </c>
      <c r="E15" s="10"/>
      <c r="F15" s="10"/>
      <c r="J15" s="10" t="s">
        <v>181</v>
      </c>
      <c r="L15" s="166" t="s">
        <v>156</v>
      </c>
      <c r="M15" s="166"/>
      <c r="O15" s="10" t="s">
        <v>157</v>
      </c>
      <c r="S15" s="10" t="s">
        <v>332</v>
      </c>
      <c r="T15" s="10"/>
      <c r="U15" s="10"/>
      <c r="V15" s="10"/>
      <c r="Z15" s="43" t="s">
        <v>157</v>
      </c>
      <c r="AA15" s="89" t="s">
        <v>157</v>
      </c>
      <c r="AB15" s="144"/>
      <c r="AC15" s="167"/>
      <c r="AD15" s="10" t="s">
        <v>181</v>
      </c>
      <c r="AE15" s="168" t="s">
        <v>279</v>
      </c>
      <c r="AF15" s="169"/>
      <c r="AG15" s="10" t="s">
        <v>333</v>
      </c>
      <c r="AH15" s="10"/>
      <c r="AI15" s="10"/>
      <c r="AJ15" s="10"/>
      <c r="AK15" s="10"/>
      <c r="AR15" s="682" t="s">
        <v>334</v>
      </c>
      <c r="AS15" s="682"/>
      <c r="AT15" s="682"/>
      <c r="AY15" s="10" t="s">
        <v>335</v>
      </c>
      <c r="BC15" s="88"/>
    </row>
    <row r="16" spans="1:58" s="42" customFormat="1" ht="12.75" customHeight="1" x14ac:dyDescent="0.2">
      <c r="A16" s="39" t="s">
        <v>336</v>
      </c>
      <c r="B16" s="692" t="s">
        <v>296</v>
      </c>
      <c r="C16" s="692"/>
      <c r="D16" s="130" t="s">
        <v>295</v>
      </c>
      <c r="E16" s="130"/>
      <c r="F16" s="130"/>
      <c r="J16" s="130" t="s">
        <v>181</v>
      </c>
      <c r="L16" s="134"/>
      <c r="M16" s="134"/>
      <c r="O16" s="130" t="s">
        <v>157</v>
      </c>
      <c r="S16" s="130" t="s">
        <v>332</v>
      </c>
      <c r="T16" s="130"/>
      <c r="U16" s="130"/>
      <c r="V16" s="130"/>
      <c r="Z16" s="87" t="s">
        <v>157</v>
      </c>
      <c r="AA16" s="111" t="s">
        <v>157</v>
      </c>
      <c r="AB16" s="170"/>
      <c r="AC16" s="171"/>
      <c r="AD16" s="130" t="s">
        <v>181</v>
      </c>
      <c r="AE16" s="48" t="s">
        <v>279</v>
      </c>
      <c r="AF16" s="40"/>
      <c r="AG16" s="130" t="s">
        <v>333</v>
      </c>
      <c r="AH16" s="130"/>
      <c r="AI16" s="130"/>
      <c r="AJ16" s="130"/>
      <c r="AK16" s="130"/>
      <c r="AR16" s="699" t="s">
        <v>334</v>
      </c>
      <c r="AS16" s="699"/>
      <c r="AT16" s="699"/>
      <c r="AY16" s="130" t="s">
        <v>335</v>
      </c>
      <c r="BC16" s="88"/>
    </row>
    <row r="17" spans="1:56" s="42" customFormat="1" ht="12.75" customHeight="1" x14ac:dyDescent="0.2">
      <c r="A17" s="39" t="s">
        <v>297</v>
      </c>
      <c r="B17" s="696" t="s">
        <v>298</v>
      </c>
      <c r="C17" s="696"/>
      <c r="D17" s="700" t="s">
        <v>300</v>
      </c>
      <c r="E17" s="700"/>
      <c r="F17" s="700"/>
      <c r="G17" s="700"/>
      <c r="H17" s="700"/>
      <c r="I17" s="700"/>
      <c r="J17" s="700"/>
      <c r="K17" s="700"/>
      <c r="L17" s="172"/>
      <c r="M17" s="701" t="s">
        <v>337</v>
      </c>
      <c r="N17" s="701"/>
      <c r="O17" s="701"/>
      <c r="P17" s="701"/>
      <c r="Q17" s="701"/>
      <c r="R17" s="701"/>
      <c r="S17" s="701"/>
      <c r="T17" s="701"/>
      <c r="U17" s="41" t="s">
        <v>323</v>
      </c>
      <c r="V17" s="41"/>
      <c r="W17" s="41"/>
      <c r="X17" s="41"/>
      <c r="Y17" s="41"/>
      <c r="Z17" s="43" t="s">
        <v>157</v>
      </c>
      <c r="AA17" s="44" t="s">
        <v>157</v>
      </c>
      <c r="AB17" s="150" t="s">
        <v>316</v>
      </c>
      <c r="AC17" s="151"/>
      <c r="AD17" s="152"/>
      <c r="AF17" s="41" t="s">
        <v>338</v>
      </c>
      <c r="AG17" s="10" t="s">
        <v>319</v>
      </c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40"/>
      <c r="BC17" s="88"/>
    </row>
    <row r="18" spans="1:56" s="42" customFormat="1" ht="12.75" customHeight="1" x14ac:dyDescent="0.2">
      <c r="A18" s="39" t="s">
        <v>301</v>
      </c>
      <c r="B18" s="696" t="s">
        <v>302</v>
      </c>
      <c r="C18" s="696"/>
      <c r="D18" s="697" t="s">
        <v>300</v>
      </c>
      <c r="E18" s="697"/>
      <c r="F18" s="697"/>
      <c r="G18" s="697"/>
      <c r="H18" s="697"/>
      <c r="I18" s="697"/>
      <c r="J18" s="697"/>
      <c r="K18" s="697"/>
      <c r="L18" s="134"/>
      <c r="M18" s="698" t="s">
        <v>337</v>
      </c>
      <c r="N18" s="698"/>
      <c r="O18" s="698"/>
      <c r="P18" s="698"/>
      <c r="Q18" s="698"/>
      <c r="R18" s="698"/>
      <c r="S18" s="698"/>
      <c r="T18" s="698"/>
      <c r="Z18" s="87" t="s">
        <v>157</v>
      </c>
      <c r="AA18" s="111" t="s">
        <v>157</v>
      </c>
      <c r="AB18" s="163" t="s">
        <v>316</v>
      </c>
      <c r="AC18" s="164"/>
      <c r="AD18" s="165"/>
      <c r="AF18" s="48" t="s">
        <v>338</v>
      </c>
      <c r="AG18" s="130" t="s">
        <v>319</v>
      </c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40"/>
      <c r="BC18" s="88"/>
    </row>
    <row r="19" spans="1:56" s="42" customFormat="1" ht="12.75" customHeight="1" x14ac:dyDescent="0.2">
      <c r="A19" s="42" t="s">
        <v>297</v>
      </c>
      <c r="B19" s="685" t="s">
        <v>339</v>
      </c>
      <c r="C19" s="685"/>
      <c r="E19" s="40"/>
      <c r="F19" s="40"/>
      <c r="G19" s="40"/>
      <c r="H19" s="40"/>
      <c r="I19" s="40"/>
      <c r="J19" s="40"/>
      <c r="K19" s="40"/>
      <c r="L19" s="134"/>
      <c r="M19" s="134"/>
      <c r="N19" s="40"/>
      <c r="O19" s="40"/>
      <c r="P19" s="40"/>
      <c r="Q19" s="40"/>
      <c r="R19" s="645" t="s">
        <v>340</v>
      </c>
      <c r="S19" s="645"/>
      <c r="T19" s="645"/>
      <c r="U19" s="645"/>
      <c r="V19" s="645"/>
      <c r="W19" s="645"/>
      <c r="X19" s="645"/>
      <c r="Y19" s="645"/>
      <c r="Z19" s="43" t="s">
        <v>157</v>
      </c>
      <c r="AA19" s="44" t="s">
        <v>157</v>
      </c>
      <c r="AB19" s="41" t="s">
        <v>181</v>
      </c>
      <c r="AE19" s="134"/>
      <c r="AG19" s="40"/>
      <c r="AH19" s="40"/>
      <c r="AI19" s="40"/>
      <c r="AJ19" s="40"/>
      <c r="AQ19" s="10" t="s">
        <v>157</v>
      </c>
      <c r="AR19" s="10"/>
      <c r="AS19" s="162" t="s">
        <v>156</v>
      </c>
      <c r="AT19" s="173"/>
      <c r="AX19" s="10" t="s">
        <v>157</v>
      </c>
      <c r="BC19" s="88"/>
      <c r="BD19" s="39"/>
    </row>
    <row r="20" spans="1:56" s="42" customFormat="1" ht="12.75" customHeight="1" x14ac:dyDescent="0.2">
      <c r="A20" s="42" t="s">
        <v>301</v>
      </c>
      <c r="B20" s="685" t="s">
        <v>341</v>
      </c>
      <c r="C20" s="685"/>
      <c r="E20" s="40"/>
      <c r="F20" s="40"/>
      <c r="G20" s="40"/>
      <c r="H20" s="40"/>
      <c r="I20" s="40"/>
      <c r="J20" s="40"/>
      <c r="K20" s="40"/>
      <c r="L20" s="134"/>
      <c r="M20" s="134"/>
      <c r="N20" s="40"/>
      <c r="O20" s="40"/>
      <c r="P20" s="40"/>
      <c r="Q20" s="40"/>
      <c r="R20" s="644" t="s">
        <v>340</v>
      </c>
      <c r="S20" s="644"/>
      <c r="T20" s="644"/>
      <c r="U20" s="644"/>
      <c r="V20" s="644"/>
      <c r="W20" s="644"/>
      <c r="X20" s="644"/>
      <c r="Y20" s="644"/>
      <c r="Z20" s="87" t="s">
        <v>157</v>
      </c>
      <c r="AA20" s="111" t="s">
        <v>157</v>
      </c>
      <c r="AB20" s="48" t="s">
        <v>181</v>
      </c>
      <c r="AE20" s="134"/>
      <c r="AG20" s="40"/>
      <c r="AH20" s="40"/>
      <c r="AI20" s="40"/>
      <c r="AJ20" s="40"/>
      <c r="AQ20" s="130" t="s">
        <v>157</v>
      </c>
      <c r="AR20" s="130"/>
      <c r="AS20" s="163" t="s">
        <v>156</v>
      </c>
      <c r="AT20" s="165"/>
      <c r="AX20" s="130" t="s">
        <v>157</v>
      </c>
      <c r="BC20" s="88"/>
      <c r="BD20" s="39"/>
    </row>
    <row r="21" spans="1:56" s="42" customFormat="1" ht="12.75" customHeight="1" x14ac:dyDescent="0.2">
      <c r="A21" s="39"/>
      <c r="B21" s="641"/>
      <c r="C21" s="641"/>
      <c r="BC21" s="88"/>
      <c r="BD21" s="39"/>
    </row>
    <row r="22" spans="1:56" s="42" customFormat="1" ht="12.75" customHeight="1" x14ac:dyDescent="0.2">
      <c r="A22" s="39" t="s">
        <v>108</v>
      </c>
      <c r="B22" s="641" t="s">
        <v>109</v>
      </c>
      <c r="C22" s="641"/>
      <c r="E22" s="10" t="s">
        <v>156</v>
      </c>
      <c r="F22" s="10"/>
      <c r="G22" s="10"/>
      <c r="H22" s="10"/>
      <c r="I22" s="134"/>
      <c r="L22" s="166" t="s">
        <v>156</v>
      </c>
      <c r="M22" s="166"/>
      <c r="P22" s="134"/>
      <c r="Q22" s="134"/>
      <c r="R22" s="134"/>
      <c r="S22" s="134"/>
      <c r="T22" s="134"/>
      <c r="U22" s="134"/>
      <c r="V22" s="134"/>
      <c r="AE22" s="645" t="s">
        <v>303</v>
      </c>
      <c r="AF22" s="645"/>
      <c r="AG22" s="645"/>
      <c r="AH22" s="645"/>
      <c r="AI22" s="645"/>
      <c r="AJ22" s="645"/>
      <c r="BC22" s="88"/>
      <c r="BD22" s="39"/>
    </row>
    <row r="23" spans="1:56" s="42" customFormat="1" ht="12.75" customHeight="1" x14ac:dyDescent="0.2">
      <c r="A23" s="39" t="s">
        <v>108</v>
      </c>
      <c r="B23" s="42" t="s">
        <v>342</v>
      </c>
      <c r="C23" s="67"/>
      <c r="E23" s="10"/>
      <c r="F23" s="10"/>
      <c r="G23" s="10"/>
      <c r="H23" s="10"/>
      <c r="I23" s="174"/>
      <c r="L23" s="166"/>
      <c r="M23" s="166"/>
      <c r="P23" s="134"/>
      <c r="Q23" s="134"/>
      <c r="R23" s="134"/>
      <c r="S23" s="134"/>
      <c r="T23" s="134"/>
      <c r="U23" s="134"/>
      <c r="V23" s="134"/>
      <c r="AG23" s="40"/>
      <c r="AH23" s="40"/>
      <c r="AI23" s="40"/>
      <c r="AJ23" s="40"/>
      <c r="BC23" s="88"/>
      <c r="BD23" s="39"/>
    </row>
    <row r="24" spans="1:56" s="42" customFormat="1" ht="12.75" customHeight="1" x14ac:dyDescent="0.2">
      <c r="A24" s="39" t="s">
        <v>189</v>
      </c>
      <c r="B24" s="42" t="s">
        <v>190</v>
      </c>
      <c r="C24" s="67"/>
      <c r="I24" s="129" t="s">
        <v>279</v>
      </c>
      <c r="BC24" s="88"/>
      <c r="BD24" s="39"/>
    </row>
    <row r="25" spans="1:56" s="42" customFormat="1" ht="12.75" customHeight="1" x14ac:dyDescent="0.2">
      <c r="A25" s="39" t="s">
        <v>189</v>
      </c>
      <c r="B25" s="42" t="s">
        <v>191</v>
      </c>
      <c r="C25" s="67"/>
      <c r="P25" s="645" t="s">
        <v>318</v>
      </c>
      <c r="Q25" s="645"/>
      <c r="R25" s="645"/>
      <c r="S25" s="645"/>
      <c r="T25" s="645"/>
      <c r="U25" s="645"/>
      <c r="V25" s="645"/>
      <c r="AT25" s="695" t="s">
        <v>343</v>
      </c>
      <c r="AU25" s="695"/>
      <c r="AV25" s="695"/>
      <c r="AW25" s="695"/>
      <c r="AX25" s="695"/>
      <c r="AY25" s="695"/>
      <c r="AZ25" s="695"/>
      <c r="BA25" s="695"/>
      <c r="BB25" s="695"/>
      <c r="BC25" s="695"/>
      <c r="BD25" s="39"/>
    </row>
    <row r="26" spans="1:56" s="42" customFormat="1" ht="12.75" customHeight="1" x14ac:dyDescent="0.2">
      <c r="A26" s="39" t="s">
        <v>189</v>
      </c>
      <c r="B26" s="42" t="s">
        <v>344</v>
      </c>
      <c r="C26" s="67"/>
      <c r="P26" s="43"/>
      <c r="Q26" s="51"/>
      <c r="R26" s="51"/>
      <c r="S26" s="51"/>
      <c r="T26" s="51"/>
      <c r="U26" s="51"/>
      <c r="V26" s="51"/>
      <c r="W26" s="92"/>
      <c r="X26" s="92"/>
      <c r="Y26" s="92"/>
      <c r="Z26" s="92"/>
      <c r="AA26" s="92"/>
      <c r="AB26" s="92"/>
      <c r="AC26" s="92"/>
      <c r="AD26" s="92"/>
      <c r="AE26" s="92"/>
      <c r="AF26" s="39"/>
      <c r="AU26" s="40"/>
      <c r="AV26" s="40"/>
      <c r="AW26" s="40"/>
      <c r="AX26" s="40"/>
      <c r="AY26" s="40"/>
      <c r="AZ26" s="40"/>
      <c r="BA26" s="40"/>
      <c r="BB26" s="40"/>
      <c r="BC26" s="86"/>
      <c r="BD26" s="39"/>
    </row>
    <row r="27" spans="1:56" s="42" customFormat="1" ht="12.75" customHeight="1" x14ac:dyDescent="0.2">
      <c r="A27" s="39" t="s">
        <v>189</v>
      </c>
      <c r="B27" s="42" t="s">
        <v>345</v>
      </c>
      <c r="C27" s="67"/>
      <c r="P27" s="43"/>
      <c r="Q27" s="51"/>
      <c r="R27" s="51"/>
      <c r="S27" s="51"/>
      <c r="T27" s="51"/>
      <c r="U27" s="51"/>
      <c r="V27" s="51"/>
      <c r="W27" s="92"/>
      <c r="X27" s="92"/>
      <c r="Y27" s="92"/>
      <c r="Z27" s="92"/>
      <c r="AA27" s="92"/>
      <c r="AB27" s="92"/>
      <c r="AC27" s="92"/>
      <c r="AD27" s="92"/>
      <c r="AE27" s="92"/>
      <c r="AF27" s="39"/>
      <c r="AU27" s="40"/>
      <c r="AV27" s="40"/>
      <c r="AW27" s="40"/>
      <c r="AX27" s="40"/>
      <c r="AY27" s="40"/>
      <c r="AZ27" s="40"/>
      <c r="BA27" s="40"/>
      <c r="BB27" s="40"/>
      <c r="BC27" s="86"/>
      <c r="BD27" s="39"/>
    </row>
    <row r="28" spans="1:56" s="42" customFormat="1" ht="12.75" customHeight="1" x14ac:dyDescent="0.2">
      <c r="A28" s="39" t="s">
        <v>189</v>
      </c>
      <c r="B28" s="42" t="s">
        <v>346</v>
      </c>
      <c r="C28" s="67"/>
      <c r="P28" s="43"/>
      <c r="Q28" s="51"/>
      <c r="R28" s="51"/>
      <c r="S28" s="51"/>
      <c r="T28" s="51"/>
      <c r="U28" s="51"/>
      <c r="V28" s="51"/>
      <c r="W28" s="92"/>
      <c r="X28" s="92"/>
      <c r="Y28" s="92"/>
      <c r="Z28" s="92"/>
      <c r="AA28" s="92"/>
      <c r="AB28" s="92"/>
      <c r="AC28" s="92"/>
      <c r="AD28" s="92"/>
      <c r="AE28" s="92"/>
      <c r="AF28" s="39"/>
      <c r="AT28" s="10" t="s">
        <v>327</v>
      </c>
      <c r="AU28" s="10"/>
      <c r="AV28" s="10"/>
      <c r="AW28" s="40"/>
      <c r="AX28" s="40"/>
      <c r="AY28" s="40"/>
      <c r="AZ28" s="40"/>
      <c r="BA28" s="40"/>
      <c r="BB28" s="40"/>
      <c r="BC28" s="86"/>
      <c r="BD28" s="39"/>
    </row>
    <row r="29" spans="1:56" s="42" customFormat="1" ht="12.75" customHeight="1" x14ac:dyDescent="0.2">
      <c r="A29" s="39" t="s">
        <v>110</v>
      </c>
      <c r="B29" s="641" t="s">
        <v>111</v>
      </c>
      <c r="C29" s="641"/>
      <c r="P29" s="644" t="s">
        <v>347</v>
      </c>
      <c r="Q29" s="644"/>
      <c r="R29" s="644"/>
      <c r="S29" s="644"/>
      <c r="T29" s="644"/>
      <c r="U29" s="644"/>
      <c r="V29" s="644"/>
      <c r="W29" s="644"/>
      <c r="X29" s="644"/>
      <c r="Y29" s="644"/>
      <c r="Z29" s="644"/>
      <c r="AA29" s="644"/>
      <c r="AB29" s="644"/>
      <c r="AC29" s="644"/>
      <c r="AD29" s="644"/>
      <c r="AE29" s="644"/>
      <c r="AF29" s="644"/>
      <c r="AU29" s="40"/>
      <c r="AV29" s="40"/>
      <c r="BC29" s="88"/>
      <c r="BD29" s="39"/>
    </row>
    <row r="30" spans="1:56" s="42" customFormat="1" ht="12.75" customHeight="1" x14ac:dyDescent="0.2">
      <c r="A30" s="39" t="s">
        <v>195</v>
      </c>
      <c r="B30" s="641" t="s">
        <v>196</v>
      </c>
      <c r="C30" s="641"/>
      <c r="BC30" s="88"/>
      <c r="BD30" s="39"/>
    </row>
    <row r="31" spans="1:56" s="42" customFormat="1" ht="12.75" customHeight="1" x14ac:dyDescent="0.2">
      <c r="A31" s="39" t="s">
        <v>195</v>
      </c>
      <c r="B31" s="42" t="s">
        <v>198</v>
      </c>
      <c r="C31" s="67"/>
      <c r="BC31" s="88"/>
      <c r="BD31" s="39"/>
    </row>
    <row r="32" spans="1:56" s="42" customFormat="1" ht="12.75" customHeight="1" x14ac:dyDescent="0.2">
      <c r="A32" s="39"/>
      <c r="B32" s="641"/>
      <c r="C32" s="641"/>
      <c r="BC32" s="88"/>
      <c r="BD32" s="39"/>
    </row>
    <row r="33" spans="1:56" s="97" customFormat="1" ht="18" customHeight="1" x14ac:dyDescent="0.25">
      <c r="A33" s="82" t="s">
        <v>199</v>
      </c>
      <c r="B33" s="82"/>
      <c r="C33" s="175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88"/>
      <c r="BD33" s="96"/>
    </row>
    <row r="34" spans="1:56" s="42" customFormat="1" ht="12.75" customHeight="1" x14ac:dyDescent="0.2">
      <c r="A34" s="39" t="s">
        <v>124</v>
      </c>
      <c r="B34" s="641">
        <v>40331</v>
      </c>
      <c r="C34" s="641"/>
      <c r="E34" s="134"/>
      <c r="F34" s="134"/>
      <c r="G34" s="134"/>
      <c r="M34" s="10" t="s">
        <v>322</v>
      </c>
      <c r="N34" s="10"/>
      <c r="O34" s="10"/>
      <c r="P34" s="10"/>
      <c r="Q34" s="10"/>
      <c r="R34" s="10"/>
      <c r="S34" s="10"/>
      <c r="T34" s="10"/>
      <c r="AD34" s="645" t="s">
        <v>209</v>
      </c>
      <c r="AE34" s="645"/>
      <c r="AF34" s="645"/>
      <c r="AJ34" s="40"/>
      <c r="AT34" s="694" t="s">
        <v>325</v>
      </c>
      <c r="AU34" s="694"/>
      <c r="AV34" s="694"/>
      <c r="AW34" s="694"/>
      <c r="AX34" s="694"/>
      <c r="BC34" s="88"/>
      <c r="BD34" s="39"/>
    </row>
    <row r="35" spans="1:56" s="42" customFormat="1" ht="12.75" customHeight="1" x14ac:dyDescent="0.2">
      <c r="A35" s="39" t="s">
        <v>200</v>
      </c>
      <c r="B35" s="641"/>
      <c r="C35" s="641"/>
      <c r="E35" s="40"/>
      <c r="F35" s="40"/>
      <c r="G35" s="40"/>
      <c r="M35" s="130" t="s">
        <v>322</v>
      </c>
      <c r="N35" s="130"/>
      <c r="O35" s="130"/>
      <c r="P35" s="130"/>
      <c r="Q35" s="130"/>
      <c r="R35" s="130"/>
      <c r="S35" s="130"/>
      <c r="T35" s="130"/>
      <c r="V35" s="130" t="s">
        <v>319</v>
      </c>
      <c r="W35" s="130"/>
      <c r="X35" s="130"/>
      <c r="Y35" s="130"/>
      <c r="Z35" s="130"/>
      <c r="AA35" s="130"/>
      <c r="AB35" s="130"/>
      <c r="AC35" s="130"/>
      <c r="AD35" s="130"/>
      <c r="AG35" s="130" t="s">
        <v>319</v>
      </c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BC35" s="88"/>
      <c r="BD35" s="39"/>
    </row>
    <row r="36" spans="1:56" s="42" customFormat="1" ht="12.75" customHeight="1" x14ac:dyDescent="0.2">
      <c r="A36" s="39" t="s">
        <v>128</v>
      </c>
      <c r="B36" s="692">
        <v>40332</v>
      </c>
      <c r="C36" s="692"/>
      <c r="D36" s="10" t="s">
        <v>316</v>
      </c>
      <c r="E36" s="10"/>
      <c r="F36" s="693" t="s">
        <v>300</v>
      </c>
      <c r="G36" s="693"/>
      <c r="H36" s="693"/>
      <c r="I36" s="693"/>
      <c r="J36" s="693"/>
      <c r="K36" s="693"/>
      <c r="L36" s="693"/>
      <c r="M36" s="693"/>
      <c r="N36" s="693"/>
      <c r="O36" s="40"/>
      <c r="Q36" s="134"/>
      <c r="R36" s="40"/>
      <c r="S36" s="40"/>
      <c r="T36" s="40"/>
      <c r="AC36" s="40"/>
      <c r="AD36" s="40"/>
      <c r="AT36" s="10" t="s">
        <v>324</v>
      </c>
      <c r="AU36" s="10"/>
      <c r="AW36" s="10" t="s">
        <v>348</v>
      </c>
      <c r="AX36" s="10"/>
      <c r="AY36" s="41" t="s">
        <v>331</v>
      </c>
      <c r="BC36" s="88"/>
      <c r="BD36" s="39"/>
    </row>
    <row r="37" spans="1:56" s="42" customFormat="1" ht="12.75" customHeight="1" x14ac:dyDescent="0.2">
      <c r="A37" s="39" t="s">
        <v>200</v>
      </c>
      <c r="B37" s="692"/>
      <c r="C37" s="692"/>
      <c r="D37" s="130" t="s">
        <v>316</v>
      </c>
      <c r="E37" s="130"/>
      <c r="F37" s="680" t="s">
        <v>300</v>
      </c>
      <c r="G37" s="680"/>
      <c r="H37" s="680"/>
      <c r="I37" s="680"/>
      <c r="J37" s="680"/>
      <c r="K37" s="680"/>
      <c r="L37" s="680"/>
      <c r="M37" s="680"/>
      <c r="N37" s="680"/>
      <c r="O37" s="70"/>
      <c r="P37" s="171"/>
      <c r="Q37" s="70"/>
      <c r="R37" s="70"/>
      <c r="S37" s="70"/>
      <c r="T37" s="70"/>
      <c r="AY37" s="130" t="s">
        <v>331</v>
      </c>
      <c r="BC37" s="88"/>
      <c r="BD37" s="39"/>
    </row>
    <row r="38" spans="1:56" s="42" customFormat="1" ht="12.75" customHeight="1" x14ac:dyDescent="0.2">
      <c r="A38" s="39" t="s">
        <v>349</v>
      </c>
      <c r="B38" s="42" t="s">
        <v>350</v>
      </c>
      <c r="C38" s="67"/>
      <c r="G38" s="40"/>
      <c r="H38" s="40"/>
      <c r="I38" s="40"/>
      <c r="J38" s="40"/>
      <c r="K38" s="40"/>
      <c r="L38" s="40"/>
      <c r="M38" s="40"/>
      <c r="N38" s="40"/>
      <c r="O38" s="40"/>
      <c r="Q38" s="40"/>
      <c r="R38" s="40"/>
      <c r="S38" s="645" t="s">
        <v>351</v>
      </c>
      <c r="T38" s="645"/>
      <c r="U38" s="645"/>
      <c r="BC38" s="88"/>
      <c r="BD38" s="39"/>
    </row>
    <row r="39" spans="1:56" s="42" customFormat="1" ht="12.75" customHeight="1" x14ac:dyDescent="0.2">
      <c r="A39" s="39" t="s">
        <v>352</v>
      </c>
      <c r="C39" s="67"/>
      <c r="G39" s="40"/>
      <c r="H39" s="40"/>
      <c r="I39" s="40"/>
      <c r="J39" s="40"/>
      <c r="K39" s="40"/>
      <c r="L39" s="40"/>
      <c r="M39" s="40"/>
      <c r="N39" s="40"/>
      <c r="O39" s="40"/>
      <c r="Q39" s="40"/>
      <c r="R39" s="40"/>
      <c r="S39" s="644" t="s">
        <v>351</v>
      </c>
      <c r="T39" s="644"/>
      <c r="U39" s="644"/>
      <c r="BC39" s="88"/>
      <c r="BD39" s="39"/>
    </row>
    <row r="40" spans="1:56" s="42" customFormat="1" ht="12.75" customHeight="1" x14ac:dyDescent="0.2">
      <c r="A40" s="39" t="s">
        <v>353</v>
      </c>
      <c r="C40" s="67"/>
      <c r="G40" s="40"/>
      <c r="H40" s="40"/>
      <c r="I40" s="40"/>
      <c r="J40" s="40"/>
      <c r="K40" s="40"/>
      <c r="L40" s="40"/>
      <c r="M40" s="40"/>
      <c r="N40" s="40"/>
      <c r="O40" s="40"/>
      <c r="Q40" s="40"/>
      <c r="R40" s="40"/>
      <c r="S40" s="40"/>
      <c r="T40" s="40"/>
      <c r="U40" s="40"/>
      <c r="BC40" s="88"/>
      <c r="BD40" s="39"/>
    </row>
    <row r="41" spans="1:56" s="42" customFormat="1" ht="12.75" customHeight="1" x14ac:dyDescent="0.2">
      <c r="A41" s="39" t="s">
        <v>354</v>
      </c>
      <c r="B41" s="42" t="s">
        <v>350</v>
      </c>
      <c r="C41" s="67"/>
      <c r="G41" s="40"/>
      <c r="H41" s="40"/>
      <c r="I41" s="40"/>
      <c r="J41" s="40"/>
      <c r="K41" s="40"/>
      <c r="L41" s="40"/>
      <c r="M41" s="40"/>
      <c r="N41" s="40"/>
      <c r="O41" s="40"/>
      <c r="Q41" s="40"/>
      <c r="R41" s="40"/>
      <c r="S41" s="40"/>
      <c r="T41" s="40"/>
      <c r="BC41" s="88"/>
      <c r="BD41" s="39"/>
    </row>
    <row r="42" spans="1:56" s="42" customFormat="1" ht="12.75" customHeight="1" x14ac:dyDescent="0.2">
      <c r="A42" s="39"/>
      <c r="B42" s="641"/>
      <c r="C42" s="641"/>
      <c r="BC42" s="88"/>
      <c r="BD42" s="39"/>
    </row>
    <row r="43" spans="1:56" s="42" customFormat="1" ht="12.75" customHeight="1" x14ac:dyDescent="0.2">
      <c r="A43" s="39" t="s">
        <v>129</v>
      </c>
      <c r="B43" s="641">
        <v>40333</v>
      </c>
      <c r="C43" s="641"/>
      <c r="E43" s="121"/>
      <c r="O43" s="41" t="s">
        <v>186</v>
      </c>
      <c r="R43" s="645" t="s">
        <v>355</v>
      </c>
      <c r="S43" s="645"/>
      <c r="T43" s="645"/>
      <c r="U43" s="645"/>
      <c r="V43" s="645"/>
      <c r="W43" s="645"/>
      <c r="X43" s="645"/>
      <c r="Y43" s="645"/>
      <c r="Z43" s="645"/>
      <c r="AA43" s="645"/>
      <c r="AB43" s="645"/>
      <c r="AC43" s="645"/>
      <c r="AD43" s="645"/>
      <c r="AE43" s="645"/>
      <c r="AF43" s="645"/>
      <c r="AG43" s="10" t="s">
        <v>327</v>
      </c>
      <c r="AW43" s="10" t="s">
        <v>356</v>
      </c>
      <c r="AZ43" s="10" t="s">
        <v>157</v>
      </c>
      <c r="BA43" s="10" t="s">
        <v>348</v>
      </c>
      <c r="BB43" s="10"/>
      <c r="BC43" s="88"/>
    </row>
    <row r="44" spans="1:56" s="42" customFormat="1" ht="12.75" customHeight="1" x14ac:dyDescent="0.2">
      <c r="A44" s="39" t="s">
        <v>134</v>
      </c>
      <c r="B44" s="641" t="s">
        <v>135</v>
      </c>
      <c r="C44" s="641"/>
      <c r="R44" s="644" t="s">
        <v>355</v>
      </c>
      <c r="S44" s="644"/>
      <c r="T44" s="644"/>
      <c r="U44" s="644"/>
      <c r="V44" s="644"/>
      <c r="W44" s="644"/>
      <c r="X44" s="644"/>
      <c r="Y44" s="644"/>
      <c r="Z44" s="644"/>
      <c r="AA44" s="644"/>
      <c r="AB44" s="644"/>
      <c r="AC44" s="644"/>
      <c r="AD44" s="644"/>
      <c r="AE44" s="644"/>
      <c r="AF44" s="644"/>
      <c r="AW44" s="130" t="s">
        <v>348</v>
      </c>
      <c r="AX44" s="130"/>
      <c r="AZ44" s="130" t="s">
        <v>157</v>
      </c>
      <c r="BC44" s="88"/>
      <c r="BD44" s="39"/>
    </row>
    <row r="45" spans="1:56" s="42" customFormat="1" ht="12.75" customHeight="1" x14ac:dyDescent="0.2">
      <c r="A45" s="39" t="s">
        <v>136</v>
      </c>
      <c r="B45" s="641">
        <v>40334</v>
      </c>
      <c r="C45" s="641"/>
      <c r="O45" s="41" t="s">
        <v>186</v>
      </c>
      <c r="AA45" s="10" t="s">
        <v>266</v>
      </c>
      <c r="AF45" s="645" t="s">
        <v>357</v>
      </c>
      <c r="AG45" s="645"/>
      <c r="AW45" s="10" t="s">
        <v>348</v>
      </c>
      <c r="AX45" s="10"/>
      <c r="AZ45" s="10" t="s">
        <v>157</v>
      </c>
      <c r="BA45" s="10" t="s">
        <v>348</v>
      </c>
      <c r="BB45" s="10"/>
      <c r="BC45" s="43" t="s">
        <v>358</v>
      </c>
      <c r="BD45" s="39"/>
    </row>
    <row r="46" spans="1:56" s="42" customFormat="1" ht="12.75" customHeight="1" x14ac:dyDescent="0.2">
      <c r="A46" s="39" t="s">
        <v>134</v>
      </c>
      <c r="B46" s="641" t="s">
        <v>141</v>
      </c>
      <c r="C46" s="641"/>
      <c r="AW46" s="130" t="s">
        <v>348</v>
      </c>
      <c r="AX46" s="130"/>
      <c r="AZ46" s="130" t="s">
        <v>157</v>
      </c>
      <c r="BC46" s="88"/>
      <c r="BD46" s="39"/>
    </row>
    <row r="47" spans="1:56" s="42" customFormat="1" ht="12.75" customHeight="1" x14ac:dyDescent="0.2">
      <c r="A47" s="39" t="s">
        <v>142</v>
      </c>
      <c r="B47" s="641">
        <v>40335</v>
      </c>
      <c r="C47" s="641"/>
      <c r="L47" s="645" t="s">
        <v>265</v>
      </c>
      <c r="M47" s="645"/>
      <c r="N47" s="645"/>
      <c r="P47" s="55"/>
      <c r="Q47" s="645" t="s">
        <v>300</v>
      </c>
      <c r="R47" s="645"/>
      <c r="V47" s="10" t="s">
        <v>359</v>
      </c>
      <c r="W47" s="10"/>
      <c r="X47" s="10"/>
      <c r="AA47" s="10" t="s">
        <v>266</v>
      </c>
      <c r="AC47" s="645" t="s">
        <v>359</v>
      </c>
      <c r="AD47" s="645"/>
      <c r="AE47" s="645"/>
      <c r="AF47" s="645"/>
      <c r="AG47" s="645"/>
      <c r="AH47" s="645"/>
      <c r="AI47" s="645"/>
      <c r="AJ47" s="645"/>
      <c r="AK47" s="645"/>
      <c r="AL47" s="645"/>
      <c r="AM47" s="645"/>
      <c r="AN47" s="645"/>
      <c r="AO47" s="645"/>
      <c r="AP47" s="645"/>
      <c r="AQ47" s="645"/>
      <c r="AR47" s="645"/>
      <c r="AS47" s="645"/>
      <c r="AT47" s="645"/>
      <c r="AU47" s="645"/>
      <c r="AW47" s="10" t="s">
        <v>348</v>
      </c>
      <c r="AX47" s="10"/>
      <c r="AZ47" s="10" t="s">
        <v>157</v>
      </c>
      <c r="BA47" s="10" t="s">
        <v>348</v>
      </c>
      <c r="BB47" s="10"/>
      <c r="BC47" s="88"/>
      <c r="BD47" s="39"/>
    </row>
    <row r="48" spans="1:56" s="42" customFormat="1" ht="12.75" customHeight="1" x14ac:dyDescent="0.2">
      <c r="A48" s="39" t="s">
        <v>134</v>
      </c>
      <c r="B48" s="641" t="s">
        <v>145</v>
      </c>
      <c r="C48" s="641"/>
      <c r="D48" s="171"/>
      <c r="E48" s="171"/>
      <c r="F48" s="171"/>
      <c r="G48" s="171"/>
      <c r="H48" s="171"/>
      <c r="I48" s="171"/>
      <c r="J48" s="171"/>
      <c r="K48" s="171"/>
      <c r="L48" s="130" t="s">
        <v>265</v>
      </c>
      <c r="M48" s="130"/>
      <c r="N48" s="130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W48" s="130" t="s">
        <v>348</v>
      </c>
      <c r="AX48" s="130"/>
      <c r="AZ48" s="130" t="s">
        <v>157</v>
      </c>
      <c r="BC48" s="88"/>
      <c r="BD48" s="39"/>
    </row>
    <row r="49" spans="1:56" s="42" customFormat="1" ht="12.75" customHeight="1" x14ac:dyDescent="0.2">
      <c r="A49" s="39"/>
      <c r="BC49" s="88"/>
      <c r="BD49" s="39"/>
    </row>
    <row r="50" spans="1:56" s="85" customFormat="1" ht="20.25" customHeight="1" x14ac:dyDescent="0.25">
      <c r="A50" s="83" t="s">
        <v>360</v>
      </c>
      <c r="BC50" s="176"/>
      <c r="BD50" s="83"/>
    </row>
    <row r="51" spans="1:56" s="42" customFormat="1" ht="12.75" customHeight="1" x14ac:dyDescent="0.2">
      <c r="A51" s="39" t="s">
        <v>361</v>
      </c>
      <c r="T51" s="645" t="s">
        <v>362</v>
      </c>
      <c r="U51" s="645"/>
      <c r="V51" s="645"/>
      <c r="W51" s="645"/>
      <c r="X51" s="645"/>
      <c r="Y51" s="645"/>
      <c r="Z51" s="645"/>
      <c r="AA51" s="645"/>
      <c r="BC51" s="88"/>
      <c r="BD51" s="39"/>
    </row>
    <row r="52" spans="1:56" s="42" customFormat="1" ht="12.75" customHeight="1" x14ac:dyDescent="0.2">
      <c r="A52" s="39" t="s">
        <v>363</v>
      </c>
      <c r="T52" s="644" t="s">
        <v>362</v>
      </c>
      <c r="U52" s="644"/>
      <c r="V52" s="644"/>
      <c r="W52" s="644"/>
      <c r="X52" s="644"/>
      <c r="Y52" s="644"/>
      <c r="Z52" s="644"/>
      <c r="AA52" s="644"/>
      <c r="BC52" s="88"/>
      <c r="BD52" s="39"/>
    </row>
    <row r="53" spans="1:56" s="42" customFormat="1" ht="12.75" customHeight="1" x14ac:dyDescent="0.2">
      <c r="A53" s="39"/>
      <c r="BC53" s="88"/>
      <c r="BD53" s="39"/>
    </row>
    <row r="54" spans="1:56" s="42" customFormat="1" ht="18" customHeight="1" x14ac:dyDescent="0.25">
      <c r="A54" s="82" t="s">
        <v>206</v>
      </c>
      <c r="B54" s="82"/>
      <c r="C54" s="175"/>
      <c r="BC54" s="88"/>
      <c r="BD54" s="39"/>
    </row>
    <row r="55" spans="1:56" s="42" customFormat="1" ht="12.75" customHeight="1" x14ac:dyDescent="0.2">
      <c r="A55" s="39" t="s">
        <v>21</v>
      </c>
      <c r="B55" s="641"/>
      <c r="C55" s="641"/>
      <c r="D55" s="645" t="s">
        <v>295</v>
      </c>
      <c r="E55" s="645"/>
      <c r="F55" s="645"/>
      <c r="G55" s="40"/>
      <c r="J55" s="645" t="s">
        <v>300</v>
      </c>
      <c r="K55" s="645"/>
      <c r="L55" s="645"/>
      <c r="M55" s="645"/>
      <c r="N55" s="645"/>
      <c r="Q55" s="10" t="s">
        <v>316</v>
      </c>
      <c r="R55" s="10"/>
      <c r="S55" s="10"/>
      <c r="T55" s="10"/>
      <c r="U55" s="171"/>
      <c r="V55" s="171"/>
      <c r="W55" s="171"/>
      <c r="AA55" s="10" t="s">
        <v>316</v>
      </c>
      <c r="AB55" s="10"/>
      <c r="BC55" s="88"/>
      <c r="BD55" s="39"/>
    </row>
    <row r="56" spans="1:56" s="42" customFormat="1" ht="12.75" customHeight="1" x14ac:dyDescent="0.2">
      <c r="A56" s="39" t="s">
        <v>119</v>
      </c>
      <c r="B56" s="641">
        <v>40004</v>
      </c>
      <c r="C56" s="641"/>
      <c r="O56" s="48" t="s">
        <v>157</v>
      </c>
      <c r="R56" s="134"/>
      <c r="S56" s="134"/>
      <c r="T56" s="134"/>
      <c r="U56" s="134"/>
      <c r="V56" s="134"/>
      <c r="W56" s="134"/>
      <c r="AR56" s="130" t="s">
        <v>334</v>
      </c>
      <c r="AS56" s="130"/>
      <c r="AT56" s="130"/>
      <c r="AU56" s="130"/>
      <c r="AV56" s="130"/>
      <c r="AW56" s="130"/>
      <c r="AX56" s="130"/>
      <c r="AZ56" s="130" t="s">
        <v>157</v>
      </c>
      <c r="BC56" s="88"/>
      <c r="BD56" s="39"/>
    </row>
    <row r="57" spans="1:56" s="42" customFormat="1" ht="12.75" customHeight="1" x14ac:dyDescent="0.2">
      <c r="A57" s="39" t="s">
        <v>119</v>
      </c>
      <c r="B57" s="641">
        <v>40005</v>
      </c>
      <c r="C57" s="641"/>
      <c r="O57" s="41" t="s">
        <v>157</v>
      </c>
      <c r="AZ57" s="10" t="s">
        <v>157</v>
      </c>
      <c r="BC57" s="88"/>
      <c r="BD57" s="39"/>
    </row>
    <row r="58" spans="1:56" s="42" customFormat="1" ht="12.75" customHeight="1" x14ac:dyDescent="0.2">
      <c r="A58" s="39" t="s">
        <v>119</v>
      </c>
      <c r="B58" s="641">
        <v>40006</v>
      </c>
      <c r="C58" s="641"/>
      <c r="O58" s="48" t="s">
        <v>157</v>
      </c>
      <c r="R58" s="644" t="s">
        <v>364</v>
      </c>
      <c r="S58" s="644"/>
      <c r="T58" s="644"/>
      <c r="U58" s="644"/>
      <c r="V58" s="644"/>
      <c r="W58" s="644"/>
      <c r="X58" s="644"/>
      <c r="AZ58" s="130" t="s">
        <v>157</v>
      </c>
      <c r="BC58" s="88"/>
      <c r="BD58" s="39"/>
    </row>
    <row r="59" spans="1:56" s="42" customFormat="1" ht="12.75" customHeight="1" x14ac:dyDescent="0.2">
      <c r="A59" s="39" t="s">
        <v>258</v>
      </c>
      <c r="C59" s="67"/>
      <c r="BC59" s="88"/>
      <c r="BD59" s="39"/>
    </row>
    <row r="60" spans="1:56" s="42" customFormat="1" ht="12.75" customHeight="1" x14ac:dyDescent="0.2">
      <c r="A60" s="39" t="s">
        <v>258</v>
      </c>
      <c r="C60" s="67"/>
      <c r="BC60" s="88"/>
      <c r="BD60" s="39"/>
    </row>
    <row r="61" spans="1:56" s="42" customFormat="1" ht="12.75" customHeight="1" x14ac:dyDescent="0.2">
      <c r="A61" s="39" t="s">
        <v>365</v>
      </c>
      <c r="C61" s="67"/>
      <c r="BC61" s="88"/>
      <c r="BD61" s="39"/>
    </row>
    <row r="62" spans="1:56" s="42" customFormat="1" ht="12.75" customHeight="1" x14ac:dyDescent="0.2">
      <c r="A62" s="39" t="s">
        <v>20</v>
      </c>
      <c r="C62" s="67"/>
      <c r="BC62" s="88"/>
      <c r="BD62" s="39"/>
    </row>
    <row r="63" spans="1:56" s="42" customFormat="1" ht="12.75" customHeight="1" x14ac:dyDescent="0.2">
      <c r="A63" s="39" t="s">
        <v>20</v>
      </c>
      <c r="C63" s="67"/>
      <c r="BC63" s="88"/>
      <c r="BD63" s="39"/>
    </row>
    <row r="64" spans="1:56" s="42" customFormat="1" ht="12.75" customHeight="1" x14ac:dyDescent="0.2">
      <c r="A64" s="39" t="s">
        <v>149</v>
      </c>
      <c r="C64" s="67"/>
      <c r="BC64" s="88"/>
      <c r="BD64" s="39"/>
    </row>
    <row r="65" spans="1:56" s="42" customFormat="1" ht="12.75" customHeight="1" x14ac:dyDescent="0.2">
      <c r="A65" s="39" t="s">
        <v>149</v>
      </c>
      <c r="C65" s="67"/>
      <c r="BC65" s="88"/>
      <c r="BD65" s="39"/>
    </row>
    <row r="66" spans="1:56" s="42" customFormat="1" ht="12.75" customHeight="1" x14ac:dyDescent="0.2">
      <c r="B66" s="641"/>
      <c r="C66" s="641"/>
      <c r="BC66" s="88"/>
    </row>
    <row r="67" spans="1:56" s="42" customFormat="1" ht="18" customHeight="1" x14ac:dyDescent="0.25">
      <c r="A67" s="82" t="s">
        <v>211</v>
      </c>
      <c r="B67" s="82"/>
      <c r="C67" s="175"/>
      <c r="BC67" s="88"/>
      <c r="BD67" s="39"/>
    </row>
    <row r="68" spans="1:56" s="42" customFormat="1" ht="12.75" customHeight="1" x14ac:dyDescent="0.2">
      <c r="A68" s="39" t="s">
        <v>212</v>
      </c>
      <c r="B68" s="42" t="s">
        <v>213</v>
      </c>
      <c r="C68" s="67"/>
      <c r="BC68" s="88"/>
      <c r="BD68" s="39"/>
    </row>
    <row r="69" spans="1:56" s="42" customFormat="1" ht="12.75" customHeight="1" x14ac:dyDescent="0.2">
      <c r="A69" s="39" t="s">
        <v>214</v>
      </c>
      <c r="C69" s="67"/>
      <c r="BC69" s="88"/>
      <c r="BD69" s="39"/>
    </row>
    <row r="70" spans="1:56" s="42" customFormat="1" ht="13.5" customHeight="1" x14ac:dyDescent="0.2">
      <c r="A70" s="39" t="s">
        <v>215</v>
      </c>
      <c r="B70" s="42" t="s">
        <v>216</v>
      </c>
      <c r="C70" s="67"/>
      <c r="BC70" s="88"/>
      <c r="BD70" s="39"/>
    </row>
    <row r="71" spans="1:56" ht="12.75" customHeight="1" x14ac:dyDescent="0.2"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88"/>
    </row>
    <row r="72" spans="1:56" ht="12.75" customHeight="1" x14ac:dyDescent="0.2"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88"/>
    </row>
    <row r="73" spans="1:56" ht="12.75" customHeight="1" x14ac:dyDescent="0.2"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88"/>
    </row>
    <row r="74" spans="1:56" ht="12.75" customHeight="1" x14ac:dyDescent="0.2"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88"/>
    </row>
    <row r="75" spans="1:56" ht="12.75" customHeight="1" x14ac:dyDescent="0.2"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88"/>
    </row>
  </sheetData>
  <mergeCells count="79">
    <mergeCell ref="A1:C1"/>
    <mergeCell ref="B4:C4"/>
    <mergeCell ref="B5:C5"/>
    <mergeCell ref="B6:C6"/>
    <mergeCell ref="B7:C7"/>
    <mergeCell ref="A8:BC8"/>
    <mergeCell ref="B9:C9"/>
    <mergeCell ref="P9:T9"/>
    <mergeCell ref="AB9:AC9"/>
    <mergeCell ref="AD9:BC9"/>
    <mergeCell ref="B10:C10"/>
    <mergeCell ref="P10:T10"/>
    <mergeCell ref="AD10:BC10"/>
    <mergeCell ref="B11:C11"/>
    <mergeCell ref="D11:H11"/>
    <mergeCell ref="AR11:AS11"/>
    <mergeCell ref="AT11:AV11"/>
    <mergeCell ref="AX11:BB11"/>
    <mergeCell ref="B12:C12"/>
    <mergeCell ref="D12:H12"/>
    <mergeCell ref="AR12:AS12"/>
    <mergeCell ref="B13:C13"/>
    <mergeCell ref="B14:C14"/>
    <mergeCell ref="B15:C15"/>
    <mergeCell ref="AR15:AT15"/>
    <mergeCell ref="B16:C16"/>
    <mergeCell ref="AR16:AT16"/>
    <mergeCell ref="B17:C17"/>
    <mergeCell ref="D17:K17"/>
    <mergeCell ref="M17:T17"/>
    <mergeCell ref="B18:C18"/>
    <mergeCell ref="D18:K18"/>
    <mergeCell ref="M18:T18"/>
    <mergeCell ref="B19:C19"/>
    <mergeCell ref="R19:Y19"/>
    <mergeCell ref="B20:C20"/>
    <mergeCell ref="R20:Y20"/>
    <mergeCell ref="B21:C21"/>
    <mergeCell ref="B22:C22"/>
    <mergeCell ref="AE22:AJ22"/>
    <mergeCell ref="P25:V25"/>
    <mergeCell ref="AT25:BC25"/>
    <mergeCell ref="B29:C29"/>
    <mergeCell ref="P29:AF29"/>
    <mergeCell ref="B30:C30"/>
    <mergeCell ref="B32:C32"/>
    <mergeCell ref="B34:C34"/>
    <mergeCell ref="AD34:AF34"/>
    <mergeCell ref="AT34:AX34"/>
    <mergeCell ref="B35:C35"/>
    <mergeCell ref="B36:C36"/>
    <mergeCell ref="F36:N36"/>
    <mergeCell ref="B37:C37"/>
    <mergeCell ref="F37:N37"/>
    <mergeCell ref="S38:U38"/>
    <mergeCell ref="S39:U39"/>
    <mergeCell ref="B42:C42"/>
    <mergeCell ref="B43:C43"/>
    <mergeCell ref="R43:AF43"/>
    <mergeCell ref="B44:C44"/>
    <mergeCell ref="R44:AF44"/>
    <mergeCell ref="B45:C45"/>
    <mergeCell ref="AF45:AG45"/>
    <mergeCell ref="B46:C46"/>
    <mergeCell ref="B47:C47"/>
    <mergeCell ref="L47:N47"/>
    <mergeCell ref="Q47:R47"/>
    <mergeCell ref="AC47:AU47"/>
    <mergeCell ref="B48:C48"/>
    <mergeCell ref="T51:AA51"/>
    <mergeCell ref="T52:AA52"/>
    <mergeCell ref="B55:C55"/>
    <mergeCell ref="D55:F55"/>
    <mergeCell ref="J55:N55"/>
    <mergeCell ref="B56:C56"/>
    <mergeCell ref="B57:C57"/>
    <mergeCell ref="B58:C58"/>
    <mergeCell ref="R58:X58"/>
    <mergeCell ref="B66:C66"/>
  </mergeCells>
  <pageMargins left="0.78749999999999998" right="0.78749999999999998" top="0.98402777777777795" bottom="0.98402777777777795" header="0.511811023622047" footer="0.511811023622047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0"/>
  <sheetViews>
    <sheetView zoomScaleNormal="100" workbookViewId="0">
      <pane xSplit="3" ySplit="8" topLeftCell="AR54" activePane="bottomRight" state="frozen"/>
      <selection pane="topRight" activeCell="AR1" sqref="AR1"/>
      <selection pane="bottomLeft" activeCell="A54" sqref="A54"/>
      <selection pane="bottomRight" activeCell="AB79" sqref="AB79"/>
    </sheetView>
  </sheetViews>
  <sheetFormatPr baseColWidth="10" defaultColWidth="11.42578125" defaultRowHeight="12.75" x14ac:dyDescent="0.2"/>
  <cols>
    <col min="1" max="1" width="34.28515625" style="121" customWidth="1"/>
    <col min="2" max="2" width="10.7109375" style="121" customWidth="1"/>
    <col min="3" max="3" width="24.140625" style="121" customWidth="1"/>
    <col min="4" max="4" width="12.7109375" style="121" customWidth="1"/>
    <col min="5" max="6" width="12.42578125" style="121" customWidth="1"/>
    <col min="7" max="7" width="12.7109375" style="121" customWidth="1"/>
    <col min="8" max="12" width="12.28515625" style="121" customWidth="1"/>
    <col min="13" max="13" width="12.28515625" style="122" customWidth="1"/>
    <col min="14" max="19" width="12.28515625" style="121" customWidth="1"/>
    <col min="20" max="20" width="12.7109375" style="121" customWidth="1"/>
    <col min="21" max="25" width="12.28515625" style="121" customWidth="1"/>
    <col min="26" max="26" width="12.28515625" style="123" customWidth="1"/>
    <col min="27" max="54" width="12.28515625" style="121" customWidth="1"/>
    <col min="55" max="55" width="12.28515625" style="124" customWidth="1"/>
    <col min="56" max="1024" width="11.42578125" style="121"/>
  </cols>
  <sheetData>
    <row r="1" spans="1:58" s="126" customFormat="1" ht="18" customHeight="1" x14ac:dyDescent="0.2">
      <c r="A1" s="670" t="str">
        <f>"Geräteausleihe "&amp;YEAR(DATE(2019,1,1))</f>
        <v>Geräteausleihe 2019</v>
      </c>
      <c r="B1" s="670"/>
      <c r="C1" s="670"/>
      <c r="D1" s="125"/>
      <c r="E1" s="125"/>
      <c r="F1" s="125"/>
      <c r="G1" s="125"/>
      <c r="H1" s="125"/>
      <c r="I1" s="125"/>
      <c r="J1" s="125"/>
      <c r="K1" s="125"/>
      <c r="L1" s="125"/>
      <c r="BC1" s="127"/>
    </row>
    <row r="2" spans="1:58" s="20" customFormat="1" ht="15.75" customHeight="1" x14ac:dyDescent="0.25">
      <c r="A2" s="17" t="s">
        <v>64</v>
      </c>
      <c r="B2" s="128"/>
      <c r="C2" s="129"/>
      <c r="M2" s="21"/>
      <c r="Y2" s="21"/>
      <c r="Z2" s="21"/>
      <c r="AA2" s="21"/>
      <c r="BC2" s="76"/>
    </row>
    <row r="3" spans="1:58" s="20" customFormat="1" ht="15.75" customHeight="1" x14ac:dyDescent="0.25">
      <c r="A3" s="20" t="s">
        <v>65</v>
      </c>
      <c r="B3" s="10"/>
      <c r="C3" s="130"/>
      <c r="M3" s="21"/>
      <c r="Y3" s="21"/>
      <c r="Z3" s="21"/>
      <c r="AA3" s="21"/>
      <c r="BC3" s="76"/>
    </row>
    <row r="4" spans="1:58" s="20" customFormat="1" ht="15.75" customHeight="1" x14ac:dyDescent="0.25">
      <c r="A4" s="20" t="s">
        <v>366</v>
      </c>
      <c r="B4" s="177"/>
      <c r="C4" s="177"/>
      <c r="M4" s="21"/>
      <c r="Y4" s="21"/>
      <c r="Z4" s="21"/>
      <c r="AA4" s="21"/>
      <c r="BC4" s="76"/>
    </row>
    <row r="5" spans="1:58" s="20" customFormat="1" ht="18" customHeight="1" x14ac:dyDescent="0.25">
      <c r="A5" s="20" t="s">
        <v>66</v>
      </c>
      <c r="B5" s="654">
        <v>43816</v>
      </c>
      <c r="C5" s="654"/>
      <c r="M5" s="21"/>
      <c r="Y5" s="21"/>
      <c r="Z5" s="21"/>
      <c r="AA5" s="21"/>
      <c r="BC5" s="76"/>
    </row>
    <row r="6" spans="1:58" s="24" customFormat="1" ht="18" customHeight="1" x14ac:dyDescent="0.25">
      <c r="B6" s="655"/>
      <c r="C6" s="655"/>
      <c r="M6" s="21"/>
      <c r="BC6" s="78"/>
    </row>
    <row r="7" spans="1:58" s="26" customFormat="1" ht="12.75" customHeight="1" x14ac:dyDescent="0.2">
      <c r="A7" s="25" t="s">
        <v>1</v>
      </c>
      <c r="B7" s="656" t="s">
        <v>67</v>
      </c>
      <c r="C7" s="656"/>
      <c r="D7" s="27">
        <f>DATE(2018,12,31)</f>
        <v>43465</v>
      </c>
      <c r="E7" s="27">
        <f t="shared" ref="E7:AJ7" si="0">D$8+1</f>
        <v>43472</v>
      </c>
      <c r="F7" s="27">
        <f t="shared" si="0"/>
        <v>43479</v>
      </c>
      <c r="G7" s="27">
        <f t="shared" si="0"/>
        <v>43486</v>
      </c>
      <c r="H7" s="27">
        <f t="shared" si="0"/>
        <v>43493</v>
      </c>
      <c r="I7" s="27">
        <f t="shared" si="0"/>
        <v>43500</v>
      </c>
      <c r="J7" s="27">
        <f t="shared" si="0"/>
        <v>43507</v>
      </c>
      <c r="K7" s="27">
        <f t="shared" si="0"/>
        <v>43514</v>
      </c>
      <c r="L7" s="27">
        <f t="shared" si="0"/>
        <v>43521</v>
      </c>
      <c r="M7" s="27">
        <f t="shared" si="0"/>
        <v>43528</v>
      </c>
      <c r="N7" s="27">
        <f t="shared" si="0"/>
        <v>43535</v>
      </c>
      <c r="O7" s="27">
        <f t="shared" si="0"/>
        <v>43542</v>
      </c>
      <c r="P7" s="27">
        <f t="shared" si="0"/>
        <v>43549</v>
      </c>
      <c r="Q7" s="27">
        <f t="shared" si="0"/>
        <v>43556</v>
      </c>
      <c r="R7" s="27">
        <f t="shared" si="0"/>
        <v>43563</v>
      </c>
      <c r="S7" s="27">
        <f t="shared" si="0"/>
        <v>43570</v>
      </c>
      <c r="T7" s="27">
        <f t="shared" si="0"/>
        <v>43577</v>
      </c>
      <c r="U7" s="27">
        <f t="shared" si="0"/>
        <v>43584</v>
      </c>
      <c r="V7" s="27">
        <f t="shared" si="0"/>
        <v>43591</v>
      </c>
      <c r="W7" s="27">
        <f t="shared" si="0"/>
        <v>43598</v>
      </c>
      <c r="X7" s="27">
        <f t="shared" si="0"/>
        <v>43605</v>
      </c>
      <c r="Y7" s="29">
        <f t="shared" si="0"/>
        <v>43612</v>
      </c>
      <c r="Z7" s="27">
        <f t="shared" si="0"/>
        <v>43619</v>
      </c>
      <c r="AA7" s="30">
        <f t="shared" si="0"/>
        <v>43626</v>
      </c>
      <c r="AB7" s="27">
        <f t="shared" si="0"/>
        <v>43633</v>
      </c>
      <c r="AC7" s="27">
        <f t="shared" si="0"/>
        <v>43640</v>
      </c>
      <c r="AD7" s="27">
        <f t="shared" si="0"/>
        <v>43647</v>
      </c>
      <c r="AE7" s="27">
        <f t="shared" si="0"/>
        <v>43654</v>
      </c>
      <c r="AF7" s="27">
        <f t="shared" si="0"/>
        <v>43661</v>
      </c>
      <c r="AG7" s="27">
        <f t="shared" si="0"/>
        <v>43668</v>
      </c>
      <c r="AH7" s="27">
        <f t="shared" si="0"/>
        <v>43675</v>
      </c>
      <c r="AI7" s="27">
        <f t="shared" si="0"/>
        <v>43682</v>
      </c>
      <c r="AJ7" s="27">
        <f t="shared" si="0"/>
        <v>43689</v>
      </c>
      <c r="AK7" s="27">
        <f t="shared" ref="AK7:BC7" si="1">AJ$8+1</f>
        <v>43696</v>
      </c>
      <c r="AL7" s="27">
        <f t="shared" si="1"/>
        <v>43703</v>
      </c>
      <c r="AM7" s="27">
        <f t="shared" si="1"/>
        <v>43710</v>
      </c>
      <c r="AN7" s="27">
        <f t="shared" si="1"/>
        <v>43717</v>
      </c>
      <c r="AO7" s="27">
        <f t="shared" si="1"/>
        <v>43724</v>
      </c>
      <c r="AP7" s="27">
        <f t="shared" si="1"/>
        <v>43731</v>
      </c>
      <c r="AQ7" s="27">
        <f t="shared" si="1"/>
        <v>43738</v>
      </c>
      <c r="AR7" s="27">
        <f t="shared" si="1"/>
        <v>43745</v>
      </c>
      <c r="AS7" s="27">
        <f t="shared" si="1"/>
        <v>43752</v>
      </c>
      <c r="AT7" s="27">
        <f t="shared" si="1"/>
        <v>43759</v>
      </c>
      <c r="AU7" s="27">
        <f t="shared" si="1"/>
        <v>43766</v>
      </c>
      <c r="AV7" s="27">
        <f t="shared" si="1"/>
        <v>43773</v>
      </c>
      <c r="AW7" s="27">
        <f t="shared" si="1"/>
        <v>43780</v>
      </c>
      <c r="AX7" s="27">
        <f t="shared" si="1"/>
        <v>43787</v>
      </c>
      <c r="AY7" s="27">
        <f t="shared" si="1"/>
        <v>43794</v>
      </c>
      <c r="AZ7" s="27">
        <f t="shared" si="1"/>
        <v>43801</v>
      </c>
      <c r="BA7" s="27">
        <f t="shared" si="1"/>
        <v>43808</v>
      </c>
      <c r="BB7" s="27">
        <f t="shared" si="1"/>
        <v>43815</v>
      </c>
      <c r="BC7" s="79">
        <f t="shared" si="1"/>
        <v>43822</v>
      </c>
      <c r="BD7" s="25"/>
    </row>
    <row r="8" spans="1:58" s="33" customFormat="1" ht="12.75" customHeight="1" x14ac:dyDescent="0.2">
      <c r="A8" s="32"/>
      <c r="B8" s="657"/>
      <c r="C8" s="657"/>
      <c r="D8" s="34">
        <f t="shared" ref="D8:AI8" si="2">D$7+6</f>
        <v>43471</v>
      </c>
      <c r="E8" s="34">
        <f t="shared" si="2"/>
        <v>43478</v>
      </c>
      <c r="F8" s="34">
        <f t="shared" si="2"/>
        <v>43485</v>
      </c>
      <c r="G8" s="34">
        <f t="shared" si="2"/>
        <v>43492</v>
      </c>
      <c r="H8" s="34">
        <f t="shared" si="2"/>
        <v>43499</v>
      </c>
      <c r="I8" s="34">
        <f t="shared" si="2"/>
        <v>43506</v>
      </c>
      <c r="J8" s="34">
        <f t="shared" si="2"/>
        <v>43513</v>
      </c>
      <c r="K8" s="34">
        <f t="shared" si="2"/>
        <v>43520</v>
      </c>
      <c r="L8" s="34">
        <f t="shared" si="2"/>
        <v>43527</v>
      </c>
      <c r="M8" s="34">
        <f t="shared" si="2"/>
        <v>43534</v>
      </c>
      <c r="N8" s="34">
        <f t="shared" si="2"/>
        <v>43541</v>
      </c>
      <c r="O8" s="34">
        <f t="shared" si="2"/>
        <v>43548</v>
      </c>
      <c r="P8" s="34">
        <f t="shared" si="2"/>
        <v>43555</v>
      </c>
      <c r="Q8" s="34">
        <f t="shared" si="2"/>
        <v>43562</v>
      </c>
      <c r="R8" s="34">
        <f t="shared" si="2"/>
        <v>43569</v>
      </c>
      <c r="S8" s="34">
        <f t="shared" si="2"/>
        <v>43576</v>
      </c>
      <c r="T8" s="34">
        <f t="shared" si="2"/>
        <v>43583</v>
      </c>
      <c r="U8" s="34">
        <f t="shared" si="2"/>
        <v>43590</v>
      </c>
      <c r="V8" s="34">
        <f t="shared" si="2"/>
        <v>43597</v>
      </c>
      <c r="W8" s="34">
        <f t="shared" si="2"/>
        <v>43604</v>
      </c>
      <c r="X8" s="34">
        <f t="shared" si="2"/>
        <v>43611</v>
      </c>
      <c r="Y8" s="36">
        <f t="shared" si="2"/>
        <v>43618</v>
      </c>
      <c r="Z8" s="34">
        <f t="shared" si="2"/>
        <v>43625</v>
      </c>
      <c r="AA8" s="37">
        <f t="shared" si="2"/>
        <v>43632</v>
      </c>
      <c r="AB8" s="34">
        <f t="shared" si="2"/>
        <v>43639</v>
      </c>
      <c r="AC8" s="34">
        <f t="shared" si="2"/>
        <v>43646</v>
      </c>
      <c r="AD8" s="34">
        <f t="shared" si="2"/>
        <v>43653</v>
      </c>
      <c r="AE8" s="34">
        <f t="shared" si="2"/>
        <v>43660</v>
      </c>
      <c r="AF8" s="34">
        <f t="shared" si="2"/>
        <v>43667</v>
      </c>
      <c r="AG8" s="34">
        <f t="shared" si="2"/>
        <v>43674</v>
      </c>
      <c r="AH8" s="34">
        <f t="shared" si="2"/>
        <v>43681</v>
      </c>
      <c r="AI8" s="34">
        <f t="shared" si="2"/>
        <v>43688</v>
      </c>
      <c r="AJ8" s="34">
        <f t="shared" ref="AJ8:BC8" si="3">AJ$7+6</f>
        <v>43695</v>
      </c>
      <c r="AK8" s="34">
        <f t="shared" si="3"/>
        <v>43702</v>
      </c>
      <c r="AL8" s="34">
        <f t="shared" si="3"/>
        <v>43709</v>
      </c>
      <c r="AM8" s="34">
        <f t="shared" si="3"/>
        <v>43716</v>
      </c>
      <c r="AN8" s="34">
        <f t="shared" si="3"/>
        <v>43723</v>
      </c>
      <c r="AO8" s="34">
        <f t="shared" si="3"/>
        <v>43730</v>
      </c>
      <c r="AP8" s="34">
        <f t="shared" si="3"/>
        <v>43737</v>
      </c>
      <c r="AQ8" s="34">
        <f t="shared" si="3"/>
        <v>43744</v>
      </c>
      <c r="AR8" s="34">
        <f t="shared" si="3"/>
        <v>43751</v>
      </c>
      <c r="AS8" s="34">
        <f t="shared" si="3"/>
        <v>43758</v>
      </c>
      <c r="AT8" s="34">
        <f t="shared" si="3"/>
        <v>43765</v>
      </c>
      <c r="AU8" s="34">
        <f t="shared" si="3"/>
        <v>43772</v>
      </c>
      <c r="AV8" s="34">
        <f t="shared" si="3"/>
        <v>43779</v>
      </c>
      <c r="AW8" s="34">
        <f t="shared" si="3"/>
        <v>43786</v>
      </c>
      <c r="AX8" s="34">
        <f t="shared" si="3"/>
        <v>43793</v>
      </c>
      <c r="AY8" s="34">
        <f t="shared" si="3"/>
        <v>43800</v>
      </c>
      <c r="AZ8" s="34">
        <f t="shared" si="3"/>
        <v>43807</v>
      </c>
      <c r="BA8" s="34">
        <f t="shared" si="3"/>
        <v>43814</v>
      </c>
      <c r="BB8" s="34">
        <f t="shared" si="3"/>
        <v>43821</v>
      </c>
      <c r="BC8" s="80">
        <f t="shared" si="3"/>
        <v>43828</v>
      </c>
      <c r="BD8" s="32"/>
      <c r="BE8" s="81"/>
      <c r="BF8" s="81"/>
    </row>
    <row r="9" spans="1:58" s="85" customFormat="1" ht="18" customHeight="1" x14ac:dyDescent="0.25">
      <c r="A9" s="660" t="s">
        <v>151</v>
      </c>
      <c r="B9" s="660"/>
      <c r="C9" s="660"/>
      <c r="D9" s="660"/>
      <c r="E9" s="660"/>
      <c r="F9" s="660"/>
      <c r="G9" s="660"/>
      <c r="H9" s="660"/>
      <c r="I9" s="660"/>
      <c r="J9" s="660"/>
      <c r="K9" s="660"/>
      <c r="L9" s="660"/>
      <c r="M9" s="660"/>
      <c r="N9" s="660"/>
      <c r="O9" s="660"/>
      <c r="P9" s="660"/>
      <c r="Q9" s="660"/>
      <c r="R9" s="660"/>
      <c r="S9" s="660"/>
      <c r="T9" s="660"/>
      <c r="U9" s="660"/>
      <c r="V9" s="660"/>
      <c r="W9" s="660"/>
      <c r="X9" s="660"/>
      <c r="Y9" s="660"/>
      <c r="Z9" s="660"/>
      <c r="AA9" s="660"/>
      <c r="AB9" s="660"/>
      <c r="AC9" s="660"/>
      <c r="AD9" s="660"/>
      <c r="AE9" s="660"/>
      <c r="AF9" s="660"/>
      <c r="AG9" s="660"/>
      <c r="AH9" s="660"/>
      <c r="AI9" s="660"/>
      <c r="AJ9" s="660"/>
      <c r="AK9" s="660"/>
      <c r="AL9" s="660"/>
      <c r="AM9" s="660"/>
      <c r="AN9" s="660"/>
      <c r="AO9" s="660"/>
      <c r="AP9" s="660"/>
      <c r="AQ9" s="660"/>
      <c r="AR9" s="660"/>
      <c r="AS9" s="660"/>
      <c r="AT9" s="660"/>
      <c r="AU9" s="660"/>
      <c r="AV9" s="660"/>
      <c r="AW9" s="660"/>
      <c r="AX9" s="660"/>
      <c r="AY9" s="660"/>
      <c r="AZ9" s="660"/>
      <c r="BA9" s="660"/>
      <c r="BB9" s="660"/>
      <c r="BC9" s="660"/>
      <c r="BD9" s="83"/>
      <c r="BE9" s="84"/>
      <c r="BF9" s="84"/>
    </row>
    <row r="10" spans="1:58" s="42" customFormat="1" ht="12.75" customHeight="1" x14ac:dyDescent="0.2">
      <c r="A10" s="39" t="s">
        <v>222</v>
      </c>
      <c r="B10" s="692" t="s">
        <v>260</v>
      </c>
      <c r="C10" s="692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10" t="s">
        <v>367</v>
      </c>
      <c r="S10" s="693" t="s">
        <v>368</v>
      </c>
      <c r="T10" s="693"/>
      <c r="U10" s="693"/>
      <c r="V10" s="693"/>
      <c r="W10" s="132" t="s">
        <v>369</v>
      </c>
      <c r="X10" s="10" t="s">
        <v>370</v>
      </c>
      <c r="Y10" s="134"/>
      <c r="Z10" s="41" t="s">
        <v>371</v>
      </c>
      <c r="AA10" s="10" t="s">
        <v>372</v>
      </c>
      <c r="AB10" s="10"/>
      <c r="AC10" s="10"/>
      <c r="AD10" s="150" t="s">
        <v>373</v>
      </c>
      <c r="AE10" s="151"/>
      <c r="AF10" s="151"/>
      <c r="AG10" s="151"/>
      <c r="AH10" s="151"/>
      <c r="AI10" s="151"/>
      <c r="AJ10" s="151"/>
      <c r="AK10" s="152"/>
      <c r="AL10" s="40"/>
      <c r="AM10" s="134"/>
      <c r="AN10" s="134"/>
      <c r="AO10" s="134"/>
      <c r="AP10" s="134"/>
      <c r="AQ10" s="693" t="s">
        <v>156</v>
      </c>
      <c r="AR10" s="693"/>
      <c r="AS10" s="645" t="s">
        <v>373</v>
      </c>
      <c r="AT10" s="645"/>
      <c r="AU10" s="645"/>
      <c r="AV10" s="40"/>
      <c r="AW10" s="40"/>
      <c r="AX10" s="40"/>
      <c r="AY10" s="40"/>
      <c r="AZ10" s="134"/>
      <c r="BA10" s="695"/>
      <c r="BB10" s="695"/>
      <c r="BC10" s="695"/>
      <c r="BD10" s="39"/>
    </row>
    <row r="11" spans="1:58" s="171" customFormat="1" ht="12.75" customHeight="1" x14ac:dyDescent="0.2">
      <c r="A11" s="178" t="s">
        <v>83</v>
      </c>
      <c r="B11" s="712" t="s">
        <v>268</v>
      </c>
      <c r="C11" s="712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130" t="s">
        <v>367</v>
      </c>
      <c r="S11" s="699" t="s">
        <v>368</v>
      </c>
      <c r="T11" s="699"/>
      <c r="U11" s="699"/>
      <c r="V11" s="699"/>
      <c r="W11" s="180"/>
      <c r="X11" s="180"/>
      <c r="Y11" s="180"/>
      <c r="Z11" s="70"/>
      <c r="AA11" s="130" t="s">
        <v>372</v>
      </c>
      <c r="AB11" s="130"/>
      <c r="AC11" s="130"/>
      <c r="AD11" s="154" t="s">
        <v>373</v>
      </c>
      <c r="AE11" s="155"/>
      <c r="AF11" s="155"/>
      <c r="AG11" s="155"/>
      <c r="AH11" s="155"/>
      <c r="AI11" s="155"/>
      <c r="AJ11" s="155"/>
      <c r="AK11" s="156"/>
      <c r="AL11" s="70"/>
      <c r="AM11" s="180"/>
      <c r="AN11" s="180"/>
      <c r="AO11" s="180"/>
      <c r="AP11" s="180"/>
      <c r="AQ11" s="699" t="s">
        <v>156</v>
      </c>
      <c r="AR11" s="699"/>
      <c r="AS11" s="713" t="s">
        <v>373</v>
      </c>
      <c r="AT11" s="713"/>
      <c r="AU11" s="713"/>
      <c r="AV11" s="70"/>
      <c r="AW11" s="70"/>
      <c r="AX11" s="70"/>
      <c r="AY11" s="70"/>
      <c r="AZ11" s="144"/>
      <c r="BA11" s="733"/>
      <c r="BB11" s="733"/>
      <c r="BC11" s="733"/>
      <c r="BD11" s="178"/>
    </row>
    <row r="12" spans="1:58" s="184" customFormat="1" ht="12.75" customHeight="1" x14ac:dyDescent="0.2">
      <c r="A12" s="182" t="s">
        <v>222</v>
      </c>
      <c r="B12" s="711" t="s">
        <v>269</v>
      </c>
      <c r="C12" s="711"/>
      <c r="F12" s="185"/>
      <c r="I12" s="185"/>
      <c r="J12" s="185"/>
      <c r="M12" s="186" t="s">
        <v>317</v>
      </c>
      <c r="O12" s="186" t="s">
        <v>181</v>
      </c>
      <c r="R12" s="716" t="s">
        <v>374</v>
      </c>
      <c r="S12" s="716"/>
      <c r="T12" s="716"/>
      <c r="U12" s="716"/>
      <c r="V12" s="716"/>
      <c r="W12" s="716"/>
      <c r="X12" s="716"/>
      <c r="Y12" s="186" t="s">
        <v>367</v>
      </c>
      <c r="Z12" s="187" t="s">
        <v>374</v>
      </c>
      <c r="AA12" s="186" t="s">
        <v>372</v>
      </c>
      <c r="AB12" s="186"/>
      <c r="AC12" s="186"/>
      <c r="AD12" s="185"/>
      <c r="AE12" s="185"/>
      <c r="AF12" s="186" t="s">
        <v>374</v>
      </c>
      <c r="AG12" s="187" t="s">
        <v>316</v>
      </c>
      <c r="AH12" s="188" t="s">
        <v>156</v>
      </c>
      <c r="AI12" s="189"/>
      <c r="AJ12" s="189"/>
      <c r="AK12" s="189"/>
      <c r="AL12" s="190" t="s">
        <v>156</v>
      </c>
      <c r="AM12" s="191" t="s">
        <v>375</v>
      </c>
      <c r="AN12" s="192"/>
      <c r="AO12" s="192"/>
      <c r="AP12" s="192"/>
      <c r="AQ12" s="192"/>
      <c r="AR12" s="192"/>
      <c r="AS12" s="192"/>
      <c r="AT12" s="192"/>
      <c r="AU12" s="192"/>
      <c r="AV12" s="192"/>
      <c r="AW12" s="190" t="s">
        <v>376</v>
      </c>
      <c r="AX12" s="189"/>
      <c r="AY12" s="189"/>
      <c r="AZ12" s="193" t="s">
        <v>316</v>
      </c>
      <c r="BA12" s="194"/>
      <c r="BB12" s="189"/>
      <c r="BC12" s="195"/>
      <c r="BD12" s="182"/>
    </row>
    <row r="13" spans="1:58" s="171" customFormat="1" ht="12.75" customHeight="1" x14ac:dyDescent="0.2">
      <c r="A13" s="178" t="s">
        <v>83</v>
      </c>
      <c r="B13" s="712" t="s">
        <v>280</v>
      </c>
      <c r="C13" s="712"/>
      <c r="F13" s="180"/>
      <c r="I13" s="180"/>
      <c r="J13" s="180"/>
      <c r="M13" s="130" t="s">
        <v>317</v>
      </c>
      <c r="O13" s="130" t="s">
        <v>181</v>
      </c>
      <c r="R13" s="699" t="s">
        <v>374</v>
      </c>
      <c r="S13" s="699"/>
      <c r="T13" s="699"/>
      <c r="U13" s="699"/>
      <c r="V13" s="699"/>
      <c r="W13" s="699"/>
      <c r="X13" s="699"/>
      <c r="Y13" s="130" t="s">
        <v>367</v>
      </c>
      <c r="Z13" s="158" t="s">
        <v>374</v>
      </c>
      <c r="AA13" s="130" t="s">
        <v>372</v>
      </c>
      <c r="AB13" s="130"/>
      <c r="AC13" s="130"/>
      <c r="AD13" s="180"/>
      <c r="AE13" s="180"/>
      <c r="AF13" s="130" t="s">
        <v>374</v>
      </c>
      <c r="AG13" s="158" t="s">
        <v>316</v>
      </c>
      <c r="AH13" s="157" t="s">
        <v>156</v>
      </c>
      <c r="AI13" s="70"/>
      <c r="AJ13" s="70"/>
      <c r="AK13" s="70"/>
      <c r="AL13" s="181" t="s">
        <v>156</v>
      </c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181" t="s">
        <v>376</v>
      </c>
      <c r="AX13" s="70"/>
      <c r="AY13" s="70"/>
      <c r="AZ13" s="196" t="s">
        <v>316</v>
      </c>
      <c r="BA13" s="196"/>
      <c r="BB13" s="70"/>
      <c r="BC13" s="197"/>
      <c r="BD13" s="178"/>
    </row>
    <row r="14" spans="1:58" s="184" customFormat="1" ht="12.75" customHeight="1" x14ac:dyDescent="0.2">
      <c r="A14" s="182" t="s">
        <v>377</v>
      </c>
      <c r="B14" s="711" t="s">
        <v>378</v>
      </c>
      <c r="C14" s="711"/>
      <c r="G14" s="185"/>
      <c r="H14" s="185"/>
      <c r="J14" s="186" t="s">
        <v>72</v>
      </c>
      <c r="N14" s="185"/>
      <c r="O14" s="185"/>
      <c r="Q14" s="185"/>
      <c r="R14" s="716" t="s">
        <v>379</v>
      </c>
      <c r="S14" s="716"/>
      <c r="T14" s="716"/>
      <c r="U14" s="716"/>
      <c r="V14" s="716"/>
      <c r="W14" s="190" t="s">
        <v>369</v>
      </c>
      <c r="X14" s="186" t="s">
        <v>370</v>
      </c>
      <c r="Y14" s="190" t="s">
        <v>316</v>
      </c>
      <c r="Z14" s="190" t="s">
        <v>371</v>
      </c>
      <c r="AA14" s="186" t="s">
        <v>372</v>
      </c>
      <c r="AB14" s="186"/>
      <c r="AC14" s="186"/>
      <c r="AD14" s="710" t="s">
        <v>380</v>
      </c>
      <c r="AE14" s="710"/>
      <c r="AF14" s="710"/>
      <c r="AG14" s="730" t="s">
        <v>375</v>
      </c>
      <c r="AH14" s="730"/>
      <c r="AI14" s="730"/>
      <c r="AJ14" s="730"/>
      <c r="AK14" s="730"/>
      <c r="AL14" s="730"/>
      <c r="AM14" s="730"/>
      <c r="AN14" s="730"/>
      <c r="AO14" s="730"/>
      <c r="AP14" s="730"/>
      <c r="AQ14" s="730"/>
      <c r="AR14" s="730"/>
      <c r="AS14" s="730"/>
      <c r="AT14" s="730"/>
      <c r="AU14" s="730"/>
      <c r="AV14" s="730"/>
      <c r="AW14" s="190" t="s">
        <v>381</v>
      </c>
      <c r="AX14" s="189"/>
      <c r="AY14" s="189"/>
      <c r="AZ14" s="189"/>
      <c r="BA14" s="731"/>
      <c r="BB14" s="731"/>
      <c r="BC14" s="731"/>
      <c r="BD14" s="182"/>
    </row>
    <row r="15" spans="1:58" s="171" customFormat="1" ht="12.75" customHeight="1" x14ac:dyDescent="0.2">
      <c r="A15" s="178" t="s">
        <v>285</v>
      </c>
      <c r="B15" s="732" t="s">
        <v>286</v>
      </c>
      <c r="C15" s="732"/>
      <c r="G15" s="180"/>
      <c r="H15" s="180"/>
      <c r="J15" s="158" t="s">
        <v>72</v>
      </c>
      <c r="N15" s="180"/>
      <c r="O15" s="180"/>
      <c r="Q15" s="180"/>
      <c r="R15" s="699" t="s">
        <v>379</v>
      </c>
      <c r="S15" s="699"/>
      <c r="T15" s="699"/>
      <c r="U15" s="699"/>
      <c r="V15" s="699"/>
      <c r="W15" s="180"/>
      <c r="X15" s="180"/>
      <c r="Y15" s="130" t="s">
        <v>316</v>
      </c>
      <c r="AA15" s="130" t="s">
        <v>372</v>
      </c>
      <c r="AB15" s="130"/>
      <c r="AC15" s="130"/>
      <c r="AD15" s="713" t="s">
        <v>380</v>
      </c>
      <c r="AE15" s="713"/>
      <c r="AF15" s="713"/>
      <c r="AG15" s="70"/>
      <c r="AH15" s="70"/>
      <c r="AN15" s="130" t="s">
        <v>72</v>
      </c>
      <c r="AO15" s="130"/>
      <c r="AP15" s="130"/>
      <c r="AQ15" s="130"/>
      <c r="AW15" s="181" t="s">
        <v>381</v>
      </c>
      <c r="BA15" s="733"/>
      <c r="BB15" s="733"/>
      <c r="BC15" s="733"/>
    </row>
    <row r="16" spans="1:58" s="184" customFormat="1" ht="12.75" customHeight="1" x14ac:dyDescent="0.2">
      <c r="A16" s="184" t="s">
        <v>176</v>
      </c>
      <c r="B16" s="711" t="s">
        <v>289</v>
      </c>
      <c r="C16" s="711"/>
      <c r="I16" s="186" t="s">
        <v>335</v>
      </c>
      <c r="J16" s="186"/>
      <c r="L16" s="185"/>
      <c r="M16" s="185"/>
      <c r="P16" s="185"/>
      <c r="Q16" s="186" t="s">
        <v>382</v>
      </c>
      <c r="R16" s="186"/>
      <c r="U16" s="186" t="s">
        <v>383</v>
      </c>
      <c r="V16" s="186"/>
      <c r="X16" s="186" t="s">
        <v>380</v>
      </c>
      <c r="Y16" s="186"/>
      <c r="Z16" s="198"/>
      <c r="AA16" s="186" t="s">
        <v>372</v>
      </c>
      <c r="AB16" s="186"/>
      <c r="AC16" s="186"/>
      <c r="AD16" s="185"/>
      <c r="AE16" s="185"/>
      <c r="AF16" s="189"/>
      <c r="AG16" s="186" t="s">
        <v>72</v>
      </c>
      <c r="AH16" s="186"/>
      <c r="AI16" s="190" t="s">
        <v>316</v>
      </c>
      <c r="AJ16" s="186" t="s">
        <v>6</v>
      </c>
      <c r="AK16" s="186"/>
      <c r="AN16" s="186" t="s">
        <v>72</v>
      </c>
      <c r="AO16" s="186"/>
      <c r="AP16" s="186"/>
      <c r="AQ16" s="186"/>
      <c r="BA16" s="187" t="s">
        <v>384</v>
      </c>
      <c r="BC16" s="199"/>
    </row>
    <row r="17" spans="1:56" s="171" customFormat="1" ht="12.75" customHeight="1" x14ac:dyDescent="0.2">
      <c r="A17" s="178" t="s">
        <v>336</v>
      </c>
      <c r="B17" s="712" t="s">
        <v>296</v>
      </c>
      <c r="C17" s="712"/>
      <c r="I17" s="130" t="s">
        <v>335</v>
      </c>
      <c r="J17" s="130"/>
      <c r="L17" s="180"/>
      <c r="M17" s="180"/>
      <c r="P17" s="180"/>
      <c r="Q17" s="130" t="s">
        <v>382</v>
      </c>
      <c r="R17" s="130"/>
      <c r="U17" s="130" t="s">
        <v>383</v>
      </c>
      <c r="V17" s="130"/>
      <c r="X17" s="130" t="s">
        <v>380</v>
      </c>
      <c r="Y17" s="130"/>
      <c r="Z17" s="156"/>
      <c r="AA17" s="130" t="s">
        <v>372</v>
      </c>
      <c r="AB17" s="130"/>
      <c r="AC17" s="130"/>
      <c r="AD17" s="180"/>
      <c r="AE17" s="180"/>
      <c r="AF17" s="70"/>
      <c r="AG17" s="130" t="s">
        <v>72</v>
      </c>
      <c r="AH17" s="130"/>
      <c r="AI17" s="181" t="s">
        <v>316</v>
      </c>
      <c r="AJ17" s="130" t="s">
        <v>6</v>
      </c>
      <c r="AK17" s="130"/>
      <c r="AN17" s="130" t="s">
        <v>72</v>
      </c>
      <c r="AO17" s="130"/>
      <c r="AP17" s="130"/>
      <c r="AQ17" s="130"/>
      <c r="AR17" s="727" t="s">
        <v>366</v>
      </c>
      <c r="AS17" s="727"/>
      <c r="AT17" s="727"/>
      <c r="AU17" s="727"/>
      <c r="AV17" s="727"/>
      <c r="AW17" s="72"/>
      <c r="BA17" s="130" t="s">
        <v>384</v>
      </c>
      <c r="BC17" s="200"/>
    </row>
    <row r="18" spans="1:56" s="184" customFormat="1" ht="12.75" customHeight="1" x14ac:dyDescent="0.2">
      <c r="A18" s="182" t="s">
        <v>297</v>
      </c>
      <c r="B18" s="725" t="s">
        <v>298</v>
      </c>
      <c r="C18" s="725"/>
      <c r="L18" s="185"/>
      <c r="M18" s="185"/>
      <c r="N18" s="185"/>
      <c r="O18" s="185"/>
      <c r="P18" s="185"/>
      <c r="Q18" s="186" t="s">
        <v>385</v>
      </c>
      <c r="R18" s="186"/>
      <c r="S18" s="186"/>
      <c r="T18" s="186"/>
      <c r="U18" s="186"/>
      <c r="V18" s="716" t="s">
        <v>386</v>
      </c>
      <c r="W18" s="716"/>
      <c r="X18" s="716"/>
      <c r="Y18" s="716"/>
      <c r="Z18" s="716"/>
      <c r="AA18" s="186" t="s">
        <v>372</v>
      </c>
      <c r="AB18" s="186"/>
      <c r="AC18" s="186"/>
      <c r="AD18" s="710" t="s">
        <v>386</v>
      </c>
      <c r="AE18" s="710"/>
      <c r="AF18" s="186" t="s">
        <v>181</v>
      </c>
      <c r="AG18" s="201" t="s">
        <v>380</v>
      </c>
      <c r="AH18" s="728" t="s">
        <v>385</v>
      </c>
      <c r="AI18" s="728"/>
      <c r="AJ18" s="728"/>
      <c r="AM18" s="729" t="s">
        <v>387</v>
      </c>
      <c r="AN18" s="729"/>
      <c r="AO18" s="729"/>
      <c r="AP18" s="729"/>
      <c r="AQ18" s="729"/>
      <c r="AR18" s="189"/>
      <c r="AS18" s="710" t="s">
        <v>385</v>
      </c>
      <c r="AT18" s="710"/>
      <c r="AU18" s="710"/>
      <c r="BA18" s="187" t="s">
        <v>266</v>
      </c>
      <c r="BC18" s="199"/>
    </row>
    <row r="19" spans="1:56" s="171" customFormat="1" ht="12.75" customHeight="1" x14ac:dyDescent="0.2">
      <c r="A19" s="178" t="s">
        <v>301</v>
      </c>
      <c r="B19" s="721" t="s">
        <v>302</v>
      </c>
      <c r="C19" s="721"/>
      <c r="L19" s="180"/>
      <c r="M19" s="180"/>
      <c r="N19" s="180"/>
      <c r="O19" s="180"/>
      <c r="P19" s="180"/>
      <c r="Q19" s="130" t="s">
        <v>385</v>
      </c>
      <c r="R19" s="130"/>
      <c r="S19" s="130"/>
      <c r="T19" s="130"/>
      <c r="U19" s="130"/>
      <c r="V19" s="699" t="s">
        <v>386</v>
      </c>
      <c r="W19" s="699"/>
      <c r="X19" s="699"/>
      <c r="Y19" s="699"/>
      <c r="Z19" s="699"/>
      <c r="AA19" s="130" t="s">
        <v>372</v>
      </c>
      <c r="AB19" s="130"/>
      <c r="AC19" s="130"/>
      <c r="AD19" s="713" t="s">
        <v>386</v>
      </c>
      <c r="AE19" s="713"/>
      <c r="AF19" s="130" t="s">
        <v>181</v>
      </c>
      <c r="AG19" s="203" t="s">
        <v>380</v>
      </c>
      <c r="AH19" s="722" t="s">
        <v>385</v>
      </c>
      <c r="AI19" s="722"/>
      <c r="AJ19" s="722"/>
      <c r="AM19" s="723" t="s">
        <v>387</v>
      </c>
      <c r="AN19" s="723"/>
      <c r="AO19" s="723"/>
      <c r="AP19" s="723"/>
      <c r="AQ19" s="723"/>
      <c r="AR19" s="70"/>
      <c r="AS19" s="724" t="s">
        <v>385</v>
      </c>
      <c r="AT19" s="724"/>
      <c r="AU19" s="724"/>
      <c r="BA19" s="130" t="s">
        <v>266</v>
      </c>
      <c r="BC19" s="200"/>
    </row>
    <row r="20" spans="1:56" s="184" customFormat="1" ht="12.75" customHeight="1" x14ac:dyDescent="0.2">
      <c r="A20" s="184" t="s">
        <v>297</v>
      </c>
      <c r="B20" s="725" t="s">
        <v>339</v>
      </c>
      <c r="C20" s="725"/>
      <c r="E20" s="189"/>
      <c r="F20" s="189"/>
      <c r="G20" s="189"/>
      <c r="H20" s="189"/>
      <c r="I20" s="189"/>
      <c r="J20" s="189"/>
      <c r="K20" s="189"/>
      <c r="L20" s="185"/>
      <c r="M20" s="185"/>
      <c r="N20" s="714" t="s">
        <v>388</v>
      </c>
      <c r="O20" s="714"/>
      <c r="P20" s="714"/>
      <c r="Q20" s="714"/>
      <c r="R20" s="189"/>
      <c r="S20" s="189"/>
      <c r="T20" s="189"/>
      <c r="U20" s="185"/>
      <c r="V20" s="204" t="s">
        <v>389</v>
      </c>
      <c r="W20" s="204" t="s">
        <v>369</v>
      </c>
      <c r="X20" s="186" t="s">
        <v>370</v>
      </c>
      <c r="Y20" s="189"/>
      <c r="Z20" s="190" t="s">
        <v>371</v>
      </c>
      <c r="AA20" s="186" t="s">
        <v>372</v>
      </c>
      <c r="AB20" s="186"/>
      <c r="AC20" s="186"/>
      <c r="AD20" s="726" t="s">
        <v>375</v>
      </c>
      <c r="AE20" s="726"/>
      <c r="AF20" s="186" t="s">
        <v>379</v>
      </c>
      <c r="AG20" s="186"/>
      <c r="AH20" s="186"/>
      <c r="AI20" s="189"/>
      <c r="AJ20" s="189"/>
      <c r="AL20" s="185"/>
      <c r="AR20" s="186" t="s">
        <v>390</v>
      </c>
      <c r="AS20" s="186"/>
      <c r="AT20" s="190" t="s">
        <v>391</v>
      </c>
      <c r="AU20" s="10" t="s">
        <v>392</v>
      </c>
      <c r="BB20" s="718" t="s">
        <v>393</v>
      </c>
      <c r="BC20" s="718"/>
      <c r="BD20" s="182"/>
    </row>
    <row r="21" spans="1:56" s="42" customFormat="1" ht="12.75" customHeight="1" x14ac:dyDescent="0.2">
      <c r="A21" s="42" t="s">
        <v>301</v>
      </c>
      <c r="B21" s="696" t="s">
        <v>341</v>
      </c>
      <c r="C21" s="696"/>
      <c r="E21" s="40"/>
      <c r="F21" s="40"/>
      <c r="G21" s="40"/>
      <c r="H21" s="40"/>
      <c r="I21" s="40"/>
      <c r="J21" s="40"/>
      <c r="K21" s="40"/>
      <c r="L21" s="134"/>
      <c r="M21" s="134"/>
      <c r="N21" s="698" t="s">
        <v>388</v>
      </c>
      <c r="O21" s="698"/>
      <c r="P21" s="698"/>
      <c r="Q21" s="698"/>
      <c r="R21" s="40"/>
      <c r="S21" s="40"/>
      <c r="T21" s="40"/>
      <c r="U21" s="719" t="s">
        <v>375</v>
      </c>
      <c r="V21" s="719"/>
      <c r="W21" s="719"/>
      <c r="X21" s="719"/>
      <c r="Y21" s="719"/>
      <c r="Z21" s="719"/>
      <c r="AA21" s="130" t="s">
        <v>372</v>
      </c>
      <c r="AB21" s="130"/>
      <c r="AC21" s="130"/>
      <c r="AD21" s="720"/>
      <c r="AE21" s="720"/>
      <c r="AF21" s="130" t="s">
        <v>379</v>
      </c>
      <c r="AG21" s="130"/>
      <c r="AH21" s="130"/>
      <c r="AI21" s="40"/>
      <c r="AJ21" s="40"/>
      <c r="AL21" s="134"/>
      <c r="AR21" s="130" t="s">
        <v>390</v>
      </c>
      <c r="AS21" s="130"/>
      <c r="AT21" s="48" t="s">
        <v>391</v>
      </c>
      <c r="AU21" s="130" t="s">
        <v>392</v>
      </c>
      <c r="BB21" s="659" t="s">
        <v>393</v>
      </c>
      <c r="BC21" s="659"/>
      <c r="BD21" s="39"/>
    </row>
    <row r="22" spans="1:56" s="42" customFormat="1" ht="12.75" customHeight="1" x14ac:dyDescent="0.2">
      <c r="A22" s="39"/>
      <c r="B22" s="692"/>
      <c r="C22" s="692"/>
      <c r="BC22" s="88"/>
      <c r="BD22" s="39"/>
    </row>
    <row r="23" spans="1:56" s="42" customFormat="1" ht="12.75" customHeight="1" x14ac:dyDescent="0.2">
      <c r="A23" s="39" t="s">
        <v>108</v>
      </c>
      <c r="B23" s="692" t="s">
        <v>109</v>
      </c>
      <c r="C23" s="692"/>
      <c r="I23" s="134"/>
      <c r="L23" s="134"/>
      <c r="M23" s="134"/>
      <c r="P23" s="134"/>
      <c r="Q23" s="134"/>
      <c r="R23" s="134"/>
      <c r="S23" s="134"/>
      <c r="T23" s="134"/>
      <c r="U23" s="134"/>
      <c r="V23" s="134"/>
      <c r="AQ23" s="645" t="s">
        <v>156</v>
      </c>
      <c r="AR23" s="645"/>
      <c r="BC23" s="88"/>
      <c r="BD23" s="39"/>
    </row>
    <row r="24" spans="1:56" s="42" customFormat="1" ht="12.75" customHeight="1" x14ac:dyDescent="0.2">
      <c r="A24" s="39" t="s">
        <v>108</v>
      </c>
      <c r="B24" s="42" t="s">
        <v>342</v>
      </c>
      <c r="C24" s="67"/>
      <c r="I24" s="134"/>
      <c r="L24" s="134"/>
      <c r="M24" s="134"/>
      <c r="P24" s="134"/>
      <c r="Q24" s="134"/>
      <c r="R24" s="134"/>
      <c r="S24" s="134"/>
      <c r="T24" s="134"/>
      <c r="U24" s="134"/>
      <c r="V24" s="134"/>
      <c r="AG24" s="40"/>
      <c r="AH24" s="40"/>
      <c r="AI24" s="40"/>
      <c r="AJ24" s="40"/>
      <c r="BC24" s="88"/>
      <c r="BD24" s="39"/>
    </row>
    <row r="25" spans="1:56" s="42" customFormat="1" ht="12.75" customHeight="1" x14ac:dyDescent="0.2">
      <c r="A25" s="39" t="s">
        <v>189</v>
      </c>
      <c r="B25" s="42" t="s">
        <v>190</v>
      </c>
      <c r="C25" s="67"/>
      <c r="I25" s="134"/>
      <c r="AM25" s="645" t="s">
        <v>394</v>
      </c>
      <c r="AN25" s="645"/>
      <c r="AO25" s="645"/>
      <c r="AP25" s="645"/>
      <c r="AQ25" s="645"/>
      <c r="AR25" s="645"/>
      <c r="AS25" s="645"/>
      <c r="AT25" s="645"/>
      <c r="AU25" s="645"/>
      <c r="AV25" s="645"/>
      <c r="AW25" s="645"/>
      <c r="AX25" s="645"/>
      <c r="AY25" s="645"/>
      <c r="AZ25" s="645"/>
      <c r="BC25" s="88"/>
      <c r="BD25" s="39"/>
    </row>
    <row r="26" spans="1:56" s="42" customFormat="1" ht="12.75" customHeight="1" x14ac:dyDescent="0.2">
      <c r="A26" s="39" t="s">
        <v>189</v>
      </c>
      <c r="B26" s="42" t="s">
        <v>191</v>
      </c>
      <c r="C26" s="67"/>
      <c r="BC26" s="88"/>
      <c r="BD26" s="39"/>
    </row>
    <row r="27" spans="1:56" s="42" customFormat="1" ht="12.75" customHeight="1" x14ac:dyDescent="0.2">
      <c r="A27" s="39" t="s">
        <v>189</v>
      </c>
      <c r="B27" s="42" t="s">
        <v>344</v>
      </c>
      <c r="C27" s="67"/>
      <c r="Q27" s="40"/>
      <c r="R27" s="40"/>
      <c r="S27" s="40"/>
      <c r="T27" s="40"/>
      <c r="U27" s="40"/>
      <c r="V27" s="40"/>
      <c r="AU27" s="40"/>
      <c r="AV27" s="40"/>
      <c r="AW27" s="40"/>
      <c r="AX27" s="40"/>
      <c r="AY27" s="40"/>
      <c r="AZ27" s="40"/>
      <c r="BA27" s="40"/>
      <c r="BB27" s="40"/>
      <c r="BC27" s="86"/>
      <c r="BD27" s="39"/>
    </row>
    <row r="28" spans="1:56" s="42" customFormat="1" ht="12.75" customHeight="1" x14ac:dyDescent="0.2">
      <c r="A28" s="39" t="s">
        <v>189</v>
      </c>
      <c r="B28" s="42" t="s">
        <v>345</v>
      </c>
      <c r="C28" s="67"/>
      <c r="Q28" s="40"/>
      <c r="R28" s="40"/>
      <c r="S28" s="40"/>
      <c r="T28" s="40"/>
      <c r="U28" s="40"/>
      <c r="V28" s="40"/>
      <c r="AU28" s="40"/>
      <c r="AV28" s="40"/>
      <c r="AW28" s="40"/>
      <c r="AX28" s="40"/>
      <c r="AY28" s="40"/>
      <c r="AZ28" s="40"/>
      <c r="BA28" s="40"/>
      <c r="BB28" s="40"/>
      <c r="BC28" s="86"/>
      <c r="BD28" s="39"/>
    </row>
    <row r="29" spans="1:56" s="42" customFormat="1" ht="12.75" customHeight="1" x14ac:dyDescent="0.2">
      <c r="A29" s="39" t="s">
        <v>189</v>
      </c>
      <c r="B29" s="42" t="s">
        <v>346</v>
      </c>
      <c r="C29" s="67"/>
      <c r="Q29" s="40"/>
      <c r="R29" s="40"/>
      <c r="S29" s="40"/>
      <c r="T29" s="40"/>
      <c r="U29" s="40"/>
      <c r="V29" s="40"/>
      <c r="AW29" s="40"/>
      <c r="AX29" s="40"/>
      <c r="AY29" s="40"/>
      <c r="AZ29" s="40"/>
      <c r="BA29" s="40"/>
      <c r="BB29" s="40"/>
      <c r="BC29" s="86"/>
      <c r="BD29" s="39"/>
    </row>
    <row r="30" spans="1:56" s="42" customFormat="1" ht="12.75" customHeight="1" x14ac:dyDescent="0.2">
      <c r="A30" s="39" t="s">
        <v>110</v>
      </c>
      <c r="B30" s="692" t="s">
        <v>111</v>
      </c>
      <c r="C30" s="692"/>
      <c r="U30" s="645" t="s">
        <v>395</v>
      </c>
      <c r="V30" s="645"/>
      <c r="W30" s="645"/>
      <c r="X30" s="645"/>
      <c r="Y30" s="645"/>
      <c r="Z30" s="645"/>
      <c r="AA30" s="645"/>
      <c r="AB30" s="645"/>
      <c r="AD30" s="10" t="s">
        <v>379</v>
      </c>
      <c r="AE30" s="10"/>
      <c r="AU30" s="40"/>
      <c r="AV30" s="40"/>
      <c r="BC30" s="88"/>
      <c r="BD30" s="39"/>
    </row>
    <row r="31" spans="1:56" s="42" customFormat="1" ht="12.75" customHeight="1" x14ac:dyDescent="0.2">
      <c r="A31" s="39" t="s">
        <v>195</v>
      </c>
      <c r="B31" s="692" t="s">
        <v>196</v>
      </c>
      <c r="C31" s="692"/>
      <c r="AL31" s="645" t="s">
        <v>373</v>
      </c>
      <c r="AM31" s="645"/>
      <c r="AN31" s="645"/>
      <c r="AO31" s="645"/>
      <c r="AP31" s="645"/>
      <c r="AQ31" s="645"/>
      <c r="AR31" s="645"/>
      <c r="AS31" s="645"/>
      <c r="AT31" s="645"/>
      <c r="AU31" s="645"/>
      <c r="AV31" s="645"/>
      <c r="AW31" s="645"/>
      <c r="AX31" s="645"/>
      <c r="AY31" s="645"/>
      <c r="AZ31" s="645"/>
      <c r="BC31" s="88"/>
      <c r="BD31" s="39"/>
    </row>
    <row r="32" spans="1:56" s="42" customFormat="1" ht="12.75" customHeight="1" x14ac:dyDescent="0.2">
      <c r="A32" s="39" t="s">
        <v>195</v>
      </c>
      <c r="B32" s="42" t="s">
        <v>198</v>
      </c>
      <c r="C32" s="67"/>
      <c r="Z32" s="42" t="s">
        <v>396</v>
      </c>
      <c r="BC32" s="88"/>
      <c r="BD32" s="39"/>
    </row>
    <row r="33" spans="1:56" s="42" customFormat="1" ht="12.75" customHeight="1" x14ac:dyDescent="0.2">
      <c r="A33" s="39"/>
      <c r="B33" s="692"/>
      <c r="C33" s="692"/>
      <c r="BC33" s="88"/>
      <c r="BD33" s="39"/>
    </row>
    <row r="34" spans="1:56" s="97" customFormat="1" ht="18" customHeight="1" x14ac:dyDescent="0.25">
      <c r="A34" s="82" t="s">
        <v>199</v>
      </c>
      <c r="B34" s="82"/>
      <c r="C34" s="175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88"/>
      <c r="BD34" s="96"/>
    </row>
    <row r="35" spans="1:56" s="42" customFormat="1" ht="12.75" customHeight="1" x14ac:dyDescent="0.2">
      <c r="A35" s="39" t="s">
        <v>124</v>
      </c>
      <c r="B35" s="692">
        <v>40331</v>
      </c>
      <c r="C35" s="692"/>
      <c r="E35" s="134"/>
      <c r="F35" s="134"/>
      <c r="G35" s="134"/>
      <c r="R35" s="10" t="s">
        <v>367</v>
      </c>
      <c r="S35" s="10"/>
      <c r="V35" s="10" t="s">
        <v>397</v>
      </c>
      <c r="Y35" s="10" t="s">
        <v>367</v>
      </c>
      <c r="AA35" s="10" t="s">
        <v>372</v>
      </c>
      <c r="AB35" s="10"/>
      <c r="AC35" s="10"/>
      <c r="AD35" s="43" t="s">
        <v>379</v>
      </c>
      <c r="AE35" s="89"/>
      <c r="AF35" s="134"/>
      <c r="AJ35" s="40"/>
      <c r="AL35" s="10" t="s">
        <v>373</v>
      </c>
      <c r="AM35" s="10"/>
      <c r="AN35" s="10"/>
      <c r="AO35" s="10"/>
      <c r="AP35" s="10"/>
      <c r="AQ35" s="10"/>
      <c r="AT35" s="134"/>
      <c r="BC35" s="88"/>
      <c r="BD35" s="39"/>
    </row>
    <row r="36" spans="1:56" s="171" customFormat="1" ht="12.75" customHeight="1" x14ac:dyDescent="0.2">
      <c r="A36" s="178" t="s">
        <v>200</v>
      </c>
      <c r="B36" s="712"/>
      <c r="C36" s="712"/>
      <c r="E36" s="70"/>
      <c r="F36" s="70"/>
      <c r="G36" s="70"/>
      <c r="R36" s="699" t="s">
        <v>367</v>
      </c>
      <c r="S36" s="699"/>
      <c r="W36" s="713" t="s">
        <v>386</v>
      </c>
      <c r="X36" s="713"/>
      <c r="Y36" s="713"/>
      <c r="Z36" s="713"/>
      <c r="AA36" s="130" t="s">
        <v>372</v>
      </c>
      <c r="AB36" s="717"/>
      <c r="AC36" s="717"/>
      <c r="AD36" s="159" t="s">
        <v>379</v>
      </c>
      <c r="AE36" s="161"/>
      <c r="AF36" s="180"/>
      <c r="AT36" s="180"/>
      <c r="BC36" s="200"/>
      <c r="BD36" s="178"/>
    </row>
    <row r="37" spans="1:56" s="184" customFormat="1" ht="12.75" customHeight="1" x14ac:dyDescent="0.2">
      <c r="A37" s="182" t="s">
        <v>128</v>
      </c>
      <c r="B37" s="711">
        <v>40332</v>
      </c>
      <c r="C37" s="711"/>
      <c r="G37" s="186" t="s">
        <v>398</v>
      </c>
      <c r="O37" s="189"/>
      <c r="Q37" s="185"/>
      <c r="R37" s="185"/>
      <c r="S37" s="189"/>
      <c r="T37" s="189"/>
      <c r="U37" s="189"/>
      <c r="V37" s="186" t="s">
        <v>399</v>
      </c>
      <c r="W37" s="189"/>
      <c r="Z37" s="184" t="s">
        <v>396</v>
      </c>
      <c r="AA37" s="186" t="s">
        <v>372</v>
      </c>
      <c r="AB37" s="206" t="s">
        <v>382</v>
      </c>
      <c r="AC37" s="186"/>
      <c r="AD37" s="202" t="s">
        <v>380</v>
      </c>
      <c r="AE37" s="207"/>
      <c r="AF37" s="208"/>
      <c r="AG37" s="209"/>
      <c r="AW37" s="185"/>
      <c r="AX37" s="189"/>
      <c r="BB37" s="189"/>
      <c r="BC37" s="199"/>
      <c r="BD37" s="182"/>
    </row>
    <row r="38" spans="1:56" s="171" customFormat="1" ht="12.75" customHeight="1" x14ac:dyDescent="0.2">
      <c r="A38" s="178" t="s">
        <v>200</v>
      </c>
      <c r="B38" s="712"/>
      <c r="C38" s="712"/>
      <c r="G38" s="130" t="s">
        <v>398</v>
      </c>
      <c r="O38" s="70"/>
      <c r="Q38" s="70"/>
      <c r="V38" s="713" t="s">
        <v>374</v>
      </c>
      <c r="W38" s="713"/>
      <c r="X38" s="713"/>
      <c r="Y38" s="713"/>
      <c r="AA38" s="130" t="s">
        <v>372</v>
      </c>
      <c r="AB38" s="130"/>
      <c r="AC38" s="130"/>
      <c r="AD38" s="713" t="s">
        <v>380</v>
      </c>
      <c r="AE38" s="713"/>
      <c r="AF38" s="713"/>
      <c r="AG38" s="210"/>
      <c r="BC38" s="200"/>
      <c r="BD38" s="178"/>
    </row>
    <row r="39" spans="1:56" s="184" customFormat="1" ht="12.75" customHeight="1" x14ac:dyDescent="0.2">
      <c r="A39" s="182" t="s">
        <v>349</v>
      </c>
      <c r="B39" s="184" t="s">
        <v>350</v>
      </c>
      <c r="C39" s="183"/>
      <c r="G39" s="189"/>
      <c r="H39" s="189"/>
      <c r="I39" s="189"/>
      <c r="J39" s="189"/>
      <c r="K39" s="189"/>
      <c r="L39" s="189"/>
      <c r="M39" s="189"/>
      <c r="N39" s="189"/>
      <c r="O39" s="189"/>
      <c r="Q39" s="189"/>
      <c r="R39" s="186" t="s">
        <v>385</v>
      </c>
      <c r="S39" s="189"/>
      <c r="T39" s="189"/>
      <c r="U39" s="189"/>
      <c r="V39" s="186" t="s">
        <v>374</v>
      </c>
      <c r="W39" s="186"/>
      <c r="X39" s="186"/>
      <c r="Y39" s="211" t="s">
        <v>316</v>
      </c>
      <c r="Z39" s="186"/>
      <c r="AA39" s="186"/>
      <c r="AB39" s="186"/>
      <c r="AC39" s="198"/>
      <c r="AH39" s="714" t="s">
        <v>385</v>
      </c>
      <c r="AI39" s="714"/>
      <c r="AJ39" s="714"/>
      <c r="AO39" s="186" t="s">
        <v>385</v>
      </c>
      <c r="AT39" s="186" t="s">
        <v>400</v>
      </c>
      <c r="AW39" s="190" t="s">
        <v>401</v>
      </c>
      <c r="BC39" s="199"/>
      <c r="BD39" s="182"/>
    </row>
    <row r="40" spans="1:56" s="42" customFormat="1" ht="12.75" customHeight="1" x14ac:dyDescent="0.2">
      <c r="A40" s="39" t="s">
        <v>352</v>
      </c>
      <c r="C40" s="67"/>
      <c r="G40" s="40"/>
      <c r="H40" s="40"/>
      <c r="I40" s="40"/>
      <c r="J40" s="40"/>
      <c r="K40" s="40"/>
      <c r="L40" s="40"/>
      <c r="M40" s="40"/>
      <c r="N40" s="40"/>
      <c r="O40" s="40"/>
      <c r="Q40" s="40"/>
      <c r="R40" s="130" t="s">
        <v>385</v>
      </c>
      <c r="S40" s="40"/>
      <c r="T40" s="40"/>
      <c r="U40" s="40"/>
      <c r="V40" s="680" t="s">
        <v>374</v>
      </c>
      <c r="W40" s="680"/>
      <c r="X40" s="680"/>
      <c r="Y40" s="680"/>
      <c r="Z40" s="130" t="s">
        <v>295</v>
      </c>
      <c r="AA40" s="130"/>
      <c r="AB40" s="163" t="s">
        <v>316</v>
      </c>
      <c r="AC40" s="164"/>
      <c r="AD40" s="644" t="s">
        <v>386</v>
      </c>
      <c r="AE40" s="644"/>
      <c r="AF40" s="644"/>
      <c r="AH40" s="698" t="s">
        <v>385</v>
      </c>
      <c r="AI40" s="698"/>
      <c r="AJ40" s="698"/>
      <c r="AT40" s="130" t="s">
        <v>400</v>
      </c>
      <c r="BC40" s="88"/>
      <c r="BD40" s="39"/>
    </row>
    <row r="41" spans="1:56" s="171" customFormat="1" ht="12.75" customHeight="1" x14ac:dyDescent="0.2">
      <c r="A41" s="178" t="s">
        <v>353</v>
      </c>
      <c r="C41" s="179"/>
      <c r="G41" s="70"/>
      <c r="H41" s="70"/>
      <c r="I41" s="70"/>
      <c r="J41" s="70"/>
      <c r="K41" s="70"/>
      <c r="L41" s="70"/>
      <c r="M41" s="70"/>
      <c r="N41" s="70"/>
      <c r="O41" s="70"/>
      <c r="Q41" s="70"/>
      <c r="R41" s="70"/>
      <c r="S41" s="70"/>
      <c r="T41" s="70"/>
      <c r="U41" s="70"/>
      <c r="W41" s="70"/>
      <c r="X41" s="70"/>
      <c r="BC41" s="200"/>
      <c r="BD41" s="178"/>
    </row>
    <row r="42" spans="1:56" s="184" customFormat="1" ht="12.75" customHeight="1" x14ac:dyDescent="0.2">
      <c r="A42" s="182" t="s">
        <v>354</v>
      </c>
      <c r="B42" s="184" t="s">
        <v>350</v>
      </c>
      <c r="C42" s="183"/>
      <c r="G42" s="189"/>
      <c r="H42" s="189"/>
      <c r="I42" s="189"/>
      <c r="J42" s="189"/>
      <c r="K42" s="189"/>
      <c r="L42" s="189"/>
      <c r="M42" s="189"/>
      <c r="N42" s="189"/>
      <c r="O42" s="189"/>
      <c r="Q42" s="189"/>
      <c r="R42" s="189"/>
      <c r="S42" s="189"/>
      <c r="T42" s="189"/>
      <c r="V42" s="212"/>
      <c r="W42" s="715" t="s">
        <v>386</v>
      </c>
      <c r="X42" s="715"/>
      <c r="Y42" s="715"/>
      <c r="Z42" s="715"/>
      <c r="AA42" s="715"/>
      <c r="AD42" s="186" t="s">
        <v>386</v>
      </c>
      <c r="AE42" s="186"/>
      <c r="AF42" s="186"/>
      <c r="AI42" s="187" t="s">
        <v>6</v>
      </c>
      <c r="AJ42" s="716" t="s">
        <v>295</v>
      </c>
      <c r="AK42" s="716"/>
      <c r="AL42" s="716"/>
      <c r="AM42" s="716"/>
      <c r="AN42" s="716"/>
      <c r="AO42" s="716"/>
      <c r="AP42" s="186" t="s">
        <v>209</v>
      </c>
      <c r="AR42" s="710" t="s">
        <v>402</v>
      </c>
      <c r="AS42" s="710"/>
      <c r="AT42" s="710"/>
      <c r="AU42" s="190" t="s">
        <v>392</v>
      </c>
      <c r="AW42" s="190" t="s">
        <v>403</v>
      </c>
      <c r="BA42" s="187" t="s">
        <v>384</v>
      </c>
      <c r="BC42" s="199"/>
      <c r="BD42" s="182"/>
    </row>
    <row r="43" spans="1:56" s="42" customFormat="1" ht="12.75" customHeight="1" x14ac:dyDescent="0.2">
      <c r="A43" s="39" t="s">
        <v>352</v>
      </c>
      <c r="B43" s="67"/>
      <c r="C43" s="92"/>
      <c r="G43" s="40"/>
      <c r="H43" s="40"/>
      <c r="I43" s="40"/>
      <c r="J43" s="40"/>
      <c r="K43" s="40"/>
      <c r="L43" s="40"/>
      <c r="M43" s="40"/>
      <c r="N43" s="40"/>
      <c r="O43" s="40"/>
      <c r="Q43" s="40"/>
      <c r="R43" s="40"/>
      <c r="S43" s="40"/>
      <c r="T43" s="40"/>
      <c r="V43" s="144"/>
      <c r="W43" s="44"/>
      <c r="X43" s="55"/>
      <c r="Y43" s="55"/>
      <c r="Z43" s="55"/>
      <c r="AA43" s="50"/>
      <c r="AD43" s="10"/>
      <c r="AE43" s="10"/>
      <c r="AF43" s="10"/>
      <c r="AI43" s="145" t="s">
        <v>6</v>
      </c>
      <c r="AJ43" s="680" t="s">
        <v>295</v>
      </c>
      <c r="AK43" s="680"/>
      <c r="AL43" s="680"/>
      <c r="AM43" s="680"/>
      <c r="AN43" s="680"/>
      <c r="AO43" s="680"/>
      <c r="AU43" s="130" t="s">
        <v>392</v>
      </c>
      <c r="BA43" s="130" t="s">
        <v>384</v>
      </c>
      <c r="BC43" s="88"/>
      <c r="BD43" s="39"/>
    </row>
    <row r="44" spans="1:56" s="42" customFormat="1" ht="12.75" customHeight="1" x14ac:dyDescent="0.2">
      <c r="A44" s="39"/>
      <c r="B44" s="692"/>
      <c r="C44" s="692"/>
      <c r="BC44" s="88"/>
      <c r="BD44" s="39"/>
    </row>
    <row r="45" spans="1:56" s="42" customFormat="1" ht="12.75" customHeight="1" x14ac:dyDescent="0.2">
      <c r="A45" s="39" t="s">
        <v>129</v>
      </c>
      <c r="B45" s="692">
        <v>40333</v>
      </c>
      <c r="C45" s="692"/>
      <c r="R45" s="10" t="s">
        <v>157</v>
      </c>
      <c r="T45" s="40"/>
      <c r="U45" s="40"/>
      <c r="V45" s="10" t="s">
        <v>374</v>
      </c>
      <c r="X45" s="10" t="s">
        <v>380</v>
      </c>
      <c r="Y45" s="10"/>
      <c r="Z45" s="10"/>
      <c r="AD45" s="693" t="s">
        <v>404</v>
      </c>
      <c r="AE45" s="693"/>
      <c r="AF45" s="144"/>
      <c r="AW45" s="683" t="s">
        <v>405</v>
      </c>
      <c r="AX45" s="683"/>
      <c r="AY45" s="41" t="s">
        <v>157</v>
      </c>
      <c r="BA45" s="10" t="s">
        <v>405</v>
      </c>
      <c r="BB45" s="10"/>
      <c r="BC45" s="88"/>
    </row>
    <row r="46" spans="1:56" s="42" customFormat="1" ht="12.75" customHeight="1" x14ac:dyDescent="0.2">
      <c r="A46" s="39" t="s">
        <v>134</v>
      </c>
      <c r="B46" s="692" t="s">
        <v>135</v>
      </c>
      <c r="C46" s="692"/>
      <c r="AD46" s="163" t="s">
        <v>404</v>
      </c>
      <c r="AE46" s="213"/>
      <c r="AW46" s="681" t="s">
        <v>405</v>
      </c>
      <c r="AX46" s="681"/>
      <c r="AY46" s="214" t="s">
        <v>157</v>
      </c>
      <c r="BC46" s="88"/>
      <c r="BD46" s="39"/>
    </row>
    <row r="47" spans="1:56" s="42" customFormat="1" ht="12.75" customHeight="1" x14ac:dyDescent="0.2">
      <c r="A47" s="39" t="s">
        <v>136</v>
      </c>
      <c r="B47" s="692">
        <v>40334</v>
      </c>
      <c r="C47" s="692"/>
      <c r="D47" s="669" t="s">
        <v>358</v>
      </c>
      <c r="E47" s="669"/>
      <c r="F47" s="669"/>
      <c r="G47" s="669"/>
      <c r="H47" s="669"/>
      <c r="I47" s="669"/>
      <c r="J47" s="669"/>
      <c r="K47" s="669"/>
      <c r="L47" s="669"/>
      <c r="M47" s="50"/>
      <c r="R47" s="10" t="s">
        <v>157</v>
      </c>
      <c r="U47" s="645" t="s">
        <v>395</v>
      </c>
      <c r="V47" s="645"/>
      <c r="W47" s="645"/>
      <c r="X47" s="645"/>
      <c r="Y47" s="645"/>
      <c r="Z47" s="645"/>
      <c r="AA47" s="645"/>
      <c r="AB47" s="645"/>
      <c r="AC47" s="645"/>
      <c r="AD47" s="645"/>
      <c r="AE47" s="645"/>
      <c r="AF47" s="10" t="s">
        <v>374</v>
      </c>
      <c r="AI47" s="144"/>
      <c r="AW47" s="683" t="s">
        <v>405</v>
      </c>
      <c r="AX47" s="683"/>
      <c r="AY47" s="41" t="s">
        <v>157</v>
      </c>
      <c r="BA47" s="10" t="s">
        <v>405</v>
      </c>
      <c r="BB47" s="10"/>
      <c r="BC47" s="88"/>
      <c r="BD47" s="39"/>
    </row>
    <row r="48" spans="1:56" s="42" customFormat="1" ht="12.75" customHeight="1" x14ac:dyDescent="0.2">
      <c r="A48" s="39" t="s">
        <v>134</v>
      </c>
      <c r="B48" s="692" t="s">
        <v>141</v>
      </c>
      <c r="C48" s="692"/>
      <c r="AW48" s="681" t="s">
        <v>405</v>
      </c>
      <c r="AX48" s="681"/>
      <c r="AY48" s="214" t="s">
        <v>157</v>
      </c>
      <c r="BC48" s="88"/>
      <c r="BD48" s="39"/>
    </row>
    <row r="49" spans="1:56" s="42" customFormat="1" ht="12.75" customHeight="1" x14ac:dyDescent="0.2">
      <c r="A49" s="39" t="s">
        <v>142</v>
      </c>
      <c r="B49" s="692">
        <v>40335</v>
      </c>
      <c r="C49" s="692"/>
      <c r="P49" s="40"/>
      <c r="Q49" s="40"/>
      <c r="R49" s="10" t="s">
        <v>157</v>
      </c>
      <c r="S49" s="645" t="s">
        <v>368</v>
      </c>
      <c r="T49" s="645"/>
      <c r="U49" s="645"/>
      <c r="V49" s="645"/>
      <c r="AD49" s="709" t="s">
        <v>375</v>
      </c>
      <c r="AE49" s="709"/>
      <c r="AF49" s="709"/>
      <c r="AG49" s="709"/>
      <c r="AH49" s="709"/>
      <c r="AI49" s="709"/>
      <c r="AJ49" s="709"/>
      <c r="AK49" s="709"/>
      <c r="AL49" s="709"/>
      <c r="AM49" s="709"/>
      <c r="AN49" s="709"/>
      <c r="AO49" s="709"/>
      <c r="AP49" s="709"/>
      <c r="AQ49" s="709"/>
      <c r="AR49" s="709"/>
      <c r="AS49" s="709"/>
      <c r="AT49" s="709"/>
      <c r="AU49" s="709"/>
      <c r="AV49" s="709"/>
      <c r="AW49" s="669" t="s">
        <v>405</v>
      </c>
      <c r="AX49" s="669"/>
      <c r="AY49" s="41" t="s">
        <v>157</v>
      </c>
      <c r="BA49" s="10" t="s">
        <v>405</v>
      </c>
      <c r="BB49" s="10"/>
      <c r="BC49" s="88"/>
      <c r="BD49" s="39"/>
    </row>
    <row r="50" spans="1:56" s="42" customFormat="1" ht="12.75" customHeight="1" x14ac:dyDescent="0.2">
      <c r="A50" s="39" t="s">
        <v>134</v>
      </c>
      <c r="B50" s="692" t="s">
        <v>145</v>
      </c>
      <c r="C50" s="692"/>
      <c r="AD50" s="134"/>
      <c r="AW50" s="681" t="s">
        <v>405</v>
      </c>
      <c r="AX50" s="681"/>
      <c r="BC50" s="88"/>
      <c r="BD50" s="39"/>
    </row>
    <row r="51" spans="1:56" s="42" customFormat="1" ht="12.75" customHeight="1" x14ac:dyDescent="0.2">
      <c r="A51" s="39" t="s">
        <v>406</v>
      </c>
      <c r="B51" s="641" t="s">
        <v>407</v>
      </c>
      <c r="C51" s="641"/>
      <c r="AF51" s="10" t="s">
        <v>382</v>
      </c>
      <c r="AG51" s="41" t="s">
        <v>408</v>
      </c>
      <c r="AH51" s="10" t="s">
        <v>359</v>
      </c>
      <c r="AI51" s="10"/>
      <c r="AJ51" s="10"/>
      <c r="AK51" s="10"/>
      <c r="AL51" s="43" t="s">
        <v>380</v>
      </c>
      <c r="AM51" s="89"/>
      <c r="AN51" s="10" t="s">
        <v>409</v>
      </c>
      <c r="AO51" s="10"/>
      <c r="AT51" s="10" t="s">
        <v>316</v>
      </c>
      <c r="AW51" s="134"/>
      <c r="AX51" s="134"/>
      <c r="AY51" s="10" t="s">
        <v>316</v>
      </c>
      <c r="AZ51" s="41" t="s">
        <v>410</v>
      </c>
      <c r="BC51" s="88"/>
      <c r="BD51" s="39"/>
    </row>
    <row r="52" spans="1:56" s="42" customFormat="1" ht="12.75" customHeight="1" x14ac:dyDescent="0.2">
      <c r="A52" s="708" t="s">
        <v>411</v>
      </c>
      <c r="B52" s="708"/>
      <c r="C52" s="708"/>
      <c r="AW52" s="134"/>
      <c r="AX52" s="134"/>
      <c r="BC52" s="88"/>
      <c r="BD52" s="39"/>
    </row>
    <row r="53" spans="1:56" s="42" customFormat="1" ht="12.75" customHeight="1" x14ac:dyDescent="0.2">
      <c r="A53" s="39"/>
      <c r="C53" s="67"/>
      <c r="BC53" s="88"/>
      <c r="BD53" s="39"/>
    </row>
    <row r="54" spans="1:56" s="85" customFormat="1" ht="20.25" customHeight="1" x14ac:dyDescent="0.25">
      <c r="A54" s="83" t="s">
        <v>360</v>
      </c>
      <c r="C54" s="215"/>
      <c r="BC54" s="176"/>
      <c r="BD54" s="83"/>
    </row>
    <row r="55" spans="1:56" s="42" customFormat="1" ht="12.75" customHeight="1" x14ac:dyDescent="0.2">
      <c r="A55" s="39" t="s">
        <v>361</v>
      </c>
      <c r="C55" s="67"/>
      <c r="BC55" s="88"/>
      <c r="BD55" s="39"/>
    </row>
    <row r="56" spans="1:56" s="42" customFormat="1" ht="12.75" customHeight="1" x14ac:dyDescent="0.2">
      <c r="A56" s="39" t="s">
        <v>363</v>
      </c>
      <c r="C56" s="67"/>
      <c r="AS56" s="42" t="s">
        <v>396</v>
      </c>
      <c r="BC56" s="88"/>
      <c r="BD56" s="39"/>
    </row>
    <row r="57" spans="1:56" s="42" customFormat="1" ht="12.75" customHeight="1" x14ac:dyDescent="0.2">
      <c r="A57" s="39"/>
      <c r="C57" s="67"/>
      <c r="BC57" s="88"/>
      <c r="BD57" s="39"/>
    </row>
    <row r="58" spans="1:56" s="42" customFormat="1" ht="18" customHeight="1" x14ac:dyDescent="0.25">
      <c r="A58" s="82" t="s">
        <v>206</v>
      </c>
      <c r="B58" s="82"/>
      <c r="C58" s="175"/>
      <c r="BC58" s="88"/>
      <c r="BD58" s="39"/>
    </row>
    <row r="59" spans="1:56" s="42" customFormat="1" ht="12.75" customHeight="1" x14ac:dyDescent="0.2">
      <c r="A59" s="39" t="s">
        <v>21</v>
      </c>
      <c r="B59" s="692"/>
      <c r="C59" s="692"/>
      <c r="G59" s="10" t="s">
        <v>374</v>
      </c>
      <c r="R59" s="10" t="s">
        <v>374</v>
      </c>
      <c r="S59" s="10"/>
      <c r="T59" s="10"/>
      <c r="U59" s="10"/>
      <c r="V59" s="10"/>
      <c r="W59" s="10"/>
      <c r="AT59" s="10" t="s">
        <v>400</v>
      </c>
      <c r="BC59" s="88"/>
      <c r="BD59" s="39"/>
    </row>
    <row r="60" spans="1:56" s="42" customFormat="1" ht="12.75" customHeight="1" x14ac:dyDescent="0.2">
      <c r="A60" s="39" t="s">
        <v>119</v>
      </c>
      <c r="B60" s="692">
        <v>40004</v>
      </c>
      <c r="C60" s="692"/>
      <c r="R60" s="134"/>
      <c r="S60" s="134"/>
      <c r="T60" s="134"/>
      <c r="U60" s="134"/>
      <c r="V60" s="134"/>
      <c r="W60" s="134"/>
      <c r="AD60" s="130" t="s">
        <v>77</v>
      </c>
      <c r="AY60" s="48" t="s">
        <v>157</v>
      </c>
      <c r="BC60" s="88"/>
      <c r="BD60" s="39"/>
    </row>
    <row r="61" spans="1:56" s="42" customFormat="1" ht="12.75" customHeight="1" x14ac:dyDescent="0.2">
      <c r="A61" s="39" t="s">
        <v>119</v>
      </c>
      <c r="B61" s="692">
        <v>40005</v>
      </c>
      <c r="C61" s="692"/>
      <c r="AD61" s="10" t="s">
        <v>77</v>
      </c>
      <c r="AY61" s="41" t="s">
        <v>157</v>
      </c>
      <c r="BC61" s="88"/>
      <c r="BD61" s="39"/>
    </row>
    <row r="62" spans="1:56" s="42" customFormat="1" ht="12.75" customHeight="1" x14ac:dyDescent="0.2">
      <c r="A62" s="39" t="s">
        <v>119</v>
      </c>
      <c r="B62" s="692">
        <v>40006</v>
      </c>
      <c r="C62" s="692"/>
      <c r="AD62" s="130" t="s">
        <v>77</v>
      </c>
      <c r="AY62" s="48" t="s">
        <v>157</v>
      </c>
      <c r="BC62" s="88"/>
      <c r="BD62" s="39"/>
    </row>
    <row r="63" spans="1:56" s="42" customFormat="1" ht="12.75" customHeight="1" x14ac:dyDescent="0.2">
      <c r="A63" s="39" t="s">
        <v>258</v>
      </c>
      <c r="C63" s="67"/>
      <c r="U63" s="10" t="s">
        <v>157</v>
      </c>
      <c r="BC63" s="88"/>
      <c r="BD63" s="39"/>
    </row>
    <row r="64" spans="1:56" s="42" customFormat="1" ht="12.75" customHeight="1" x14ac:dyDescent="0.2">
      <c r="A64" s="39" t="s">
        <v>258</v>
      </c>
      <c r="C64" s="67"/>
      <c r="U64" s="130" t="s">
        <v>157</v>
      </c>
      <c r="BC64" s="88"/>
      <c r="BD64" s="39"/>
    </row>
    <row r="65" spans="1:56" s="42" customFormat="1" ht="12.75" customHeight="1" x14ac:dyDescent="0.2">
      <c r="A65" s="39" t="s">
        <v>365</v>
      </c>
      <c r="C65" s="67"/>
      <c r="U65" s="10" t="s">
        <v>157</v>
      </c>
      <c r="BC65" s="88"/>
      <c r="BD65" s="39"/>
    </row>
    <row r="66" spans="1:56" s="42" customFormat="1" ht="12.75" customHeight="1" x14ac:dyDescent="0.2">
      <c r="A66" s="39" t="s">
        <v>20</v>
      </c>
      <c r="C66" s="67"/>
      <c r="BC66" s="88"/>
      <c r="BD66" s="39"/>
    </row>
    <row r="67" spans="1:56" s="42" customFormat="1" ht="12.75" customHeight="1" x14ac:dyDescent="0.2">
      <c r="A67" s="39" t="s">
        <v>20</v>
      </c>
      <c r="C67" s="67"/>
      <c r="BC67" s="88"/>
      <c r="BD67" s="39"/>
    </row>
    <row r="68" spans="1:56" s="42" customFormat="1" ht="12.75" customHeight="1" x14ac:dyDescent="0.2">
      <c r="A68" s="39" t="s">
        <v>149</v>
      </c>
      <c r="C68" s="67"/>
      <c r="BC68" s="88"/>
      <c r="BD68" s="39"/>
    </row>
    <row r="69" spans="1:56" s="42" customFormat="1" ht="12.75" customHeight="1" x14ac:dyDescent="0.2">
      <c r="A69" s="39" t="s">
        <v>149</v>
      </c>
      <c r="C69" s="67"/>
      <c r="BC69" s="88"/>
      <c r="BD69" s="39"/>
    </row>
    <row r="70" spans="1:56" s="42" customFormat="1" ht="12.75" customHeight="1" x14ac:dyDescent="0.2">
      <c r="B70" s="692"/>
      <c r="C70" s="692"/>
      <c r="BC70" s="88"/>
    </row>
    <row r="71" spans="1:56" s="42" customFormat="1" ht="18" customHeight="1" x14ac:dyDescent="0.25">
      <c r="A71" s="82" t="s">
        <v>211</v>
      </c>
      <c r="B71" s="82"/>
      <c r="C71" s="175"/>
      <c r="BC71" s="88"/>
      <c r="BD71" s="39"/>
    </row>
    <row r="72" spans="1:56" s="42" customFormat="1" ht="12.75" customHeight="1" x14ac:dyDescent="0.2">
      <c r="A72" s="39" t="s">
        <v>212</v>
      </c>
      <c r="B72" s="42" t="s">
        <v>213</v>
      </c>
      <c r="C72" s="67"/>
      <c r="U72" s="645" t="s">
        <v>156</v>
      </c>
      <c r="V72" s="645"/>
      <c r="W72" s="645"/>
      <c r="X72" s="645"/>
      <c r="BC72" s="88"/>
      <c r="BD72" s="39"/>
    </row>
    <row r="73" spans="1:56" s="42" customFormat="1" ht="12.75" customHeight="1" x14ac:dyDescent="0.2">
      <c r="A73" s="39" t="s">
        <v>214</v>
      </c>
      <c r="C73" s="67"/>
      <c r="BC73" s="88"/>
      <c r="BD73" s="39"/>
    </row>
    <row r="74" spans="1:56" s="42" customFormat="1" ht="13.5" customHeight="1" x14ac:dyDescent="0.2">
      <c r="A74" s="39" t="s">
        <v>215</v>
      </c>
      <c r="B74" s="42" t="s">
        <v>216</v>
      </c>
      <c r="C74" s="67"/>
      <c r="BC74" s="88"/>
      <c r="BD74" s="39"/>
    </row>
    <row r="75" spans="1:56" ht="12.75" customHeight="1" x14ac:dyDescent="0.2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88"/>
    </row>
    <row r="76" spans="1:56" ht="18" customHeight="1" x14ac:dyDescent="0.25">
      <c r="A76" s="216" t="s">
        <v>412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88"/>
    </row>
    <row r="77" spans="1:56" ht="12.75" customHeight="1" x14ac:dyDescent="0.2">
      <c r="A77" s="42" t="s">
        <v>413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693" t="s">
        <v>386</v>
      </c>
      <c r="AG77" s="693"/>
      <c r="AH77" s="693"/>
      <c r="AI77" s="693"/>
      <c r="AJ77" s="693"/>
      <c r="AK77" s="693"/>
      <c r="AL77" s="693"/>
      <c r="AM77" s="693"/>
      <c r="AN77" s="693"/>
      <c r="AO77" s="693"/>
      <c r="AP77" s="693"/>
      <c r="AQ77" s="693"/>
      <c r="AR77" s="693"/>
      <c r="AS77" s="10" t="s">
        <v>208</v>
      </c>
      <c r="AT77" s="10"/>
      <c r="AU77" s="10"/>
      <c r="AV77" s="10"/>
      <c r="AW77" s="10"/>
      <c r="AX77" s="10"/>
      <c r="AY77" s="10"/>
      <c r="AZ77" s="10"/>
      <c r="BA77" s="10"/>
      <c r="BB77" s="10"/>
      <c r="BC77" s="217"/>
    </row>
    <row r="78" spans="1:56" ht="12.75" customHeight="1" x14ac:dyDescent="0.2">
      <c r="A78" s="42" t="s">
        <v>413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699" t="s">
        <v>386</v>
      </c>
      <c r="AG78" s="699"/>
      <c r="AH78" s="699"/>
      <c r="AI78" s="699"/>
      <c r="AJ78" s="699"/>
      <c r="AK78" s="699"/>
      <c r="AL78" s="699"/>
      <c r="AM78" s="699"/>
      <c r="AN78" s="699"/>
      <c r="AO78" s="699"/>
      <c r="AP78" s="699"/>
      <c r="AQ78" s="699"/>
      <c r="AR78" s="699"/>
      <c r="AS78" s="42"/>
      <c r="AT78" s="42"/>
      <c r="AU78" s="42"/>
      <c r="AV78" s="42"/>
      <c r="AW78" s="42"/>
      <c r="AX78" s="42"/>
      <c r="AY78" s="130" t="s">
        <v>316</v>
      </c>
      <c r="AZ78" s="42"/>
      <c r="BA78" s="42"/>
      <c r="BB78" s="42"/>
      <c r="BC78" s="88"/>
    </row>
    <row r="79" spans="1:56" ht="12.75" customHeight="1" x14ac:dyDescent="0.2">
      <c r="A79" s="42" t="s">
        <v>413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10" t="s">
        <v>374</v>
      </c>
      <c r="AG79" s="42"/>
      <c r="AH79" s="10" t="s">
        <v>385</v>
      </c>
      <c r="AI79" s="10"/>
      <c r="AJ79" s="10"/>
      <c r="AK79" s="42"/>
      <c r="AL79" s="42"/>
      <c r="AM79" s="42"/>
      <c r="AN79" s="42"/>
      <c r="AO79" s="42"/>
      <c r="AP79" s="10" t="s">
        <v>208</v>
      </c>
      <c r="AQ79" s="10"/>
      <c r="AR79" s="10"/>
      <c r="AS79" s="42"/>
      <c r="AT79" s="42"/>
      <c r="AU79" s="42"/>
      <c r="AV79" s="42"/>
      <c r="AW79" s="42"/>
      <c r="AX79" s="42"/>
      <c r="AY79" s="10" t="s">
        <v>316</v>
      </c>
      <c r="AZ79" s="10"/>
      <c r="BA79" s="10"/>
      <c r="BB79" s="42"/>
      <c r="BC79" s="88"/>
    </row>
    <row r="80" spans="1:56" ht="12.75" customHeight="1" x14ac:dyDescent="0.2">
      <c r="A80" s="42" t="s">
        <v>413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130" t="s">
        <v>374</v>
      </c>
      <c r="AG80" s="42"/>
      <c r="AH80" s="130" t="s">
        <v>385</v>
      </c>
      <c r="AI80" s="130"/>
      <c r="AJ80" s="130"/>
      <c r="AK80" s="42"/>
      <c r="AL80" s="42"/>
      <c r="AM80" s="42"/>
      <c r="AN80" s="130" t="s">
        <v>72</v>
      </c>
      <c r="AO80" s="130"/>
      <c r="AP80" s="130"/>
      <c r="AQ80" s="130"/>
      <c r="AR80" s="130"/>
      <c r="AS80" s="42"/>
      <c r="AT80" s="42"/>
      <c r="AU80" s="42"/>
      <c r="AV80" s="42"/>
      <c r="AW80" s="42"/>
      <c r="AX80" s="42"/>
      <c r="AY80" s="130" t="s">
        <v>316</v>
      </c>
      <c r="AZ80" s="130"/>
      <c r="BA80" s="130"/>
      <c r="BB80" s="42"/>
      <c r="BC80" s="88"/>
    </row>
  </sheetData>
  <mergeCells count="107">
    <mergeCell ref="A1:C1"/>
    <mergeCell ref="B5:C5"/>
    <mergeCell ref="B6:C6"/>
    <mergeCell ref="B7:C7"/>
    <mergeCell ref="B8:C8"/>
    <mergeCell ref="A9:BC9"/>
    <mergeCell ref="B10:C10"/>
    <mergeCell ref="S10:V10"/>
    <mergeCell ref="AQ10:AR10"/>
    <mergeCell ref="AS10:AU10"/>
    <mergeCell ref="BA10:BC10"/>
    <mergeCell ref="B11:C11"/>
    <mergeCell ref="S11:V11"/>
    <mergeCell ref="AQ11:AR11"/>
    <mergeCell ref="AS11:AU11"/>
    <mergeCell ref="BA11:BC11"/>
    <mergeCell ref="B12:C12"/>
    <mergeCell ref="R12:X12"/>
    <mergeCell ref="B13:C13"/>
    <mergeCell ref="R13:X13"/>
    <mergeCell ref="B14:C14"/>
    <mergeCell ref="R14:V14"/>
    <mergeCell ref="AD14:AF14"/>
    <mergeCell ref="AG14:AV14"/>
    <mergeCell ref="BA14:BC14"/>
    <mergeCell ref="B15:C15"/>
    <mergeCell ref="R15:V15"/>
    <mergeCell ref="AD15:AF15"/>
    <mergeCell ref="BA15:BC15"/>
    <mergeCell ref="B16:C16"/>
    <mergeCell ref="B17:C17"/>
    <mergeCell ref="AR17:AV17"/>
    <mergeCell ref="B18:C18"/>
    <mergeCell ref="V18:Z18"/>
    <mergeCell ref="AD18:AE18"/>
    <mergeCell ref="AH18:AJ18"/>
    <mergeCell ref="AM18:AQ18"/>
    <mergeCell ref="AS18:AU18"/>
    <mergeCell ref="B19:C19"/>
    <mergeCell ref="V19:Z19"/>
    <mergeCell ref="AD19:AE19"/>
    <mergeCell ref="AH19:AJ19"/>
    <mergeCell ref="AM19:AQ19"/>
    <mergeCell ref="AS19:AU19"/>
    <mergeCell ref="B20:C20"/>
    <mergeCell ref="N20:Q20"/>
    <mergeCell ref="AD20:AE20"/>
    <mergeCell ref="BB20:BC20"/>
    <mergeCell ref="B21:C21"/>
    <mergeCell ref="N21:Q21"/>
    <mergeCell ref="U21:Z21"/>
    <mergeCell ref="AD21:AE21"/>
    <mergeCell ref="BB21:BC21"/>
    <mergeCell ref="B22:C22"/>
    <mergeCell ref="B23:C23"/>
    <mergeCell ref="AQ23:AR23"/>
    <mergeCell ref="AM25:AZ25"/>
    <mergeCell ref="B30:C30"/>
    <mergeCell ref="U30:AB30"/>
    <mergeCell ref="B31:C31"/>
    <mergeCell ref="AL31:AZ31"/>
    <mergeCell ref="B33:C33"/>
    <mergeCell ref="B35:C35"/>
    <mergeCell ref="B36:C36"/>
    <mergeCell ref="R36:S36"/>
    <mergeCell ref="W36:Z36"/>
    <mergeCell ref="AB36:AC36"/>
    <mergeCell ref="B37:C37"/>
    <mergeCell ref="B38:C38"/>
    <mergeCell ref="V38:Y38"/>
    <mergeCell ref="AD38:AF38"/>
    <mergeCell ref="AH39:AJ39"/>
    <mergeCell ref="V40:Y40"/>
    <mergeCell ref="AD40:AF40"/>
    <mergeCell ref="AH40:AJ40"/>
    <mergeCell ref="W42:AA42"/>
    <mergeCell ref="AJ42:AO42"/>
    <mergeCell ref="AR42:AT42"/>
    <mergeCell ref="AJ43:AO43"/>
    <mergeCell ref="B44:C44"/>
    <mergeCell ref="B45:C45"/>
    <mergeCell ref="AD45:AE45"/>
    <mergeCell ref="AW45:AX45"/>
    <mergeCell ref="B46:C46"/>
    <mergeCell ref="AW46:AX46"/>
    <mergeCell ref="B47:C47"/>
    <mergeCell ref="D47:L47"/>
    <mergeCell ref="U47:AE47"/>
    <mergeCell ref="AW47:AX47"/>
    <mergeCell ref="B48:C48"/>
    <mergeCell ref="AW48:AX48"/>
    <mergeCell ref="B49:C49"/>
    <mergeCell ref="S49:V49"/>
    <mergeCell ref="AD49:AV49"/>
    <mergeCell ref="AW49:AX49"/>
    <mergeCell ref="B50:C50"/>
    <mergeCell ref="AW50:AX50"/>
    <mergeCell ref="B51:C51"/>
    <mergeCell ref="A52:C52"/>
    <mergeCell ref="B59:C59"/>
    <mergeCell ref="B60:C60"/>
    <mergeCell ref="B61:C61"/>
    <mergeCell ref="B62:C62"/>
    <mergeCell ref="B70:C70"/>
    <mergeCell ref="U72:X72"/>
    <mergeCell ref="AF77:AR77"/>
    <mergeCell ref="AF78:AR78"/>
  </mergeCells>
  <pageMargins left="0.78749999999999998" right="0.78749999999999998" top="0.98402777777777795" bottom="0.98402777777777795" header="0.511811023622047" footer="0.511811023622047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6"/>
  <sheetViews>
    <sheetView zoomScaleNormal="100" workbookViewId="0">
      <pane xSplit="3" ySplit="8" topLeftCell="G51" activePane="bottomRight" state="frozen"/>
      <selection pane="topRight" activeCell="G1" sqref="G1"/>
      <selection pane="bottomLeft" activeCell="A51" sqref="A51"/>
      <selection pane="bottomRight" activeCell="D85" sqref="D85"/>
    </sheetView>
  </sheetViews>
  <sheetFormatPr baseColWidth="10" defaultColWidth="11.42578125" defaultRowHeight="12.75" x14ac:dyDescent="0.2"/>
  <cols>
    <col min="1" max="1" width="34.28515625" style="121" customWidth="1"/>
    <col min="2" max="2" width="10.7109375" style="121" customWidth="1"/>
    <col min="3" max="3" width="24.140625" style="121" customWidth="1"/>
    <col min="4" max="4" width="12.7109375" style="121" customWidth="1"/>
    <col min="5" max="6" width="12.42578125" style="121" customWidth="1"/>
    <col min="7" max="7" width="12.7109375" style="121" customWidth="1"/>
    <col min="8" max="12" width="12.28515625" style="121" customWidth="1"/>
    <col min="13" max="13" width="12.28515625" style="122" customWidth="1"/>
    <col min="14" max="19" width="12.28515625" style="121" customWidth="1"/>
    <col min="20" max="20" width="12.7109375" style="121" customWidth="1"/>
    <col min="21" max="25" width="12.28515625" style="121" customWidth="1"/>
    <col min="26" max="26" width="12.28515625" style="123" customWidth="1"/>
    <col min="27" max="54" width="12.28515625" style="121" customWidth="1"/>
    <col min="55" max="55" width="12.28515625" style="124" customWidth="1"/>
    <col min="56" max="1024" width="11.42578125" style="121"/>
  </cols>
  <sheetData>
    <row r="1" spans="1:58" s="126" customFormat="1" ht="18" customHeight="1" x14ac:dyDescent="0.2">
      <c r="A1" s="670" t="str">
        <f>"Geräteausleihe "&amp;YEAR(DATE(2020,1,1))</f>
        <v>Geräteausleihe 2020</v>
      </c>
      <c r="B1" s="670"/>
      <c r="C1" s="670"/>
      <c r="D1" s="125"/>
      <c r="E1" s="125"/>
      <c r="F1" s="125"/>
      <c r="G1" s="125"/>
      <c r="H1" s="125"/>
      <c r="I1" s="125"/>
      <c r="J1" s="125"/>
      <c r="K1" s="125"/>
      <c r="L1" s="125"/>
      <c r="BC1" s="127"/>
    </row>
    <row r="2" spans="1:58" s="20" customFormat="1" ht="15.75" customHeight="1" x14ac:dyDescent="0.25">
      <c r="A2" s="17" t="s">
        <v>64</v>
      </c>
      <c r="B2" s="128"/>
      <c r="C2" s="129"/>
      <c r="M2" s="21"/>
      <c r="Y2" s="21"/>
      <c r="Z2" s="21"/>
      <c r="AA2" s="21"/>
      <c r="BC2" s="76"/>
    </row>
    <row r="3" spans="1:58" s="20" customFormat="1" ht="15.75" customHeight="1" x14ac:dyDescent="0.25">
      <c r="A3" s="20" t="s">
        <v>65</v>
      </c>
      <c r="B3" s="10"/>
      <c r="C3" s="130"/>
      <c r="M3" s="21"/>
      <c r="Y3" s="21"/>
      <c r="Z3" s="21"/>
      <c r="AA3" s="21"/>
      <c r="BC3" s="76"/>
    </row>
    <row r="4" spans="1:58" s="20" customFormat="1" ht="15.75" customHeight="1" x14ac:dyDescent="0.25">
      <c r="A4" s="20" t="s">
        <v>366</v>
      </c>
      <c r="B4" s="177"/>
      <c r="C4" s="177"/>
      <c r="M4" s="21"/>
      <c r="Y4" s="21"/>
      <c r="Z4" s="21"/>
      <c r="AA4" s="21"/>
      <c r="BC4" s="76"/>
    </row>
    <row r="5" spans="1:58" s="20" customFormat="1" ht="18" customHeight="1" x14ac:dyDescent="0.25">
      <c r="A5" s="20" t="s">
        <v>66</v>
      </c>
      <c r="B5" s="654">
        <v>44186</v>
      </c>
      <c r="C5" s="654"/>
      <c r="M5" s="21"/>
      <c r="Y5" s="21"/>
      <c r="Z5" s="21"/>
      <c r="AA5" s="21"/>
      <c r="BC5" s="76"/>
    </row>
    <row r="6" spans="1:58" s="24" customFormat="1" ht="18" customHeight="1" x14ac:dyDescent="0.25">
      <c r="B6" s="655"/>
      <c r="C6" s="655"/>
      <c r="M6" s="21"/>
      <c r="BC6" s="78"/>
    </row>
    <row r="7" spans="1:58" s="26" customFormat="1" ht="12.75" customHeight="1" x14ac:dyDescent="0.2">
      <c r="A7" s="25" t="s">
        <v>1</v>
      </c>
      <c r="B7" s="656" t="s">
        <v>67</v>
      </c>
      <c r="C7" s="656"/>
      <c r="D7" s="27">
        <f>DATE(2019,12,30)</f>
        <v>43829</v>
      </c>
      <c r="E7" s="27">
        <f t="shared" ref="E7:AJ7" si="0">D$8+1</f>
        <v>43836</v>
      </c>
      <c r="F7" s="27">
        <f t="shared" si="0"/>
        <v>43843</v>
      </c>
      <c r="G7" s="27">
        <f t="shared" si="0"/>
        <v>43850</v>
      </c>
      <c r="H7" s="27">
        <f t="shared" si="0"/>
        <v>43857</v>
      </c>
      <c r="I7" s="27">
        <f t="shared" si="0"/>
        <v>43864</v>
      </c>
      <c r="J7" s="27">
        <f t="shared" si="0"/>
        <v>43871</v>
      </c>
      <c r="K7" s="27">
        <f t="shared" si="0"/>
        <v>43878</v>
      </c>
      <c r="L7" s="27">
        <f t="shared" si="0"/>
        <v>43885</v>
      </c>
      <c r="M7" s="27">
        <f t="shared" si="0"/>
        <v>43892</v>
      </c>
      <c r="N7" s="27">
        <f t="shared" si="0"/>
        <v>43899</v>
      </c>
      <c r="O7" s="28">
        <f t="shared" si="0"/>
        <v>43906</v>
      </c>
      <c r="P7" s="27">
        <f t="shared" si="0"/>
        <v>43913</v>
      </c>
      <c r="Q7" s="28">
        <f t="shared" si="0"/>
        <v>43920</v>
      </c>
      <c r="R7" s="28">
        <f t="shared" si="0"/>
        <v>43927</v>
      </c>
      <c r="S7" s="28">
        <f t="shared" si="0"/>
        <v>43934</v>
      </c>
      <c r="T7" s="28">
        <f t="shared" si="0"/>
        <v>43941</v>
      </c>
      <c r="U7" s="28">
        <f t="shared" si="0"/>
        <v>43948</v>
      </c>
      <c r="V7" s="28">
        <f t="shared" si="0"/>
        <v>43955</v>
      </c>
      <c r="W7" s="28">
        <f t="shared" si="0"/>
        <v>43962</v>
      </c>
      <c r="X7" s="28">
        <f t="shared" si="0"/>
        <v>43969</v>
      </c>
      <c r="Y7" s="218">
        <f t="shared" si="0"/>
        <v>43976</v>
      </c>
      <c r="Z7" s="28">
        <f t="shared" si="0"/>
        <v>43983</v>
      </c>
      <c r="AA7" s="219">
        <f t="shared" si="0"/>
        <v>43990</v>
      </c>
      <c r="AB7" s="28">
        <f t="shared" si="0"/>
        <v>43997</v>
      </c>
      <c r="AC7" s="28">
        <f t="shared" si="0"/>
        <v>44004</v>
      </c>
      <c r="AD7" s="28">
        <f t="shared" si="0"/>
        <v>44011</v>
      </c>
      <c r="AE7" s="28">
        <f t="shared" si="0"/>
        <v>44018</v>
      </c>
      <c r="AF7" s="28">
        <f t="shared" si="0"/>
        <v>44025</v>
      </c>
      <c r="AG7" s="28">
        <f t="shared" si="0"/>
        <v>44032</v>
      </c>
      <c r="AH7" s="28">
        <f t="shared" si="0"/>
        <v>44039</v>
      </c>
      <c r="AI7" s="28">
        <f t="shared" si="0"/>
        <v>44046</v>
      </c>
      <c r="AJ7" s="28">
        <f t="shared" si="0"/>
        <v>44053</v>
      </c>
      <c r="AK7" s="27">
        <f t="shared" ref="AK7:BC7" si="1">AJ$8+1</f>
        <v>44060</v>
      </c>
      <c r="AL7" s="28">
        <f t="shared" si="1"/>
        <v>44067</v>
      </c>
      <c r="AM7" s="28">
        <f t="shared" si="1"/>
        <v>44074</v>
      </c>
      <c r="AN7" s="28">
        <f t="shared" si="1"/>
        <v>44081</v>
      </c>
      <c r="AO7" s="28">
        <f t="shared" si="1"/>
        <v>44088</v>
      </c>
      <c r="AP7" s="28">
        <f t="shared" si="1"/>
        <v>44095</v>
      </c>
      <c r="AQ7" s="28">
        <f t="shared" si="1"/>
        <v>44102</v>
      </c>
      <c r="AR7" s="28">
        <f t="shared" si="1"/>
        <v>44109</v>
      </c>
      <c r="AS7" s="28">
        <f t="shared" si="1"/>
        <v>44116</v>
      </c>
      <c r="AT7" s="28">
        <f t="shared" si="1"/>
        <v>44123</v>
      </c>
      <c r="AU7" s="28">
        <f t="shared" si="1"/>
        <v>44130</v>
      </c>
      <c r="AV7" s="28">
        <f t="shared" si="1"/>
        <v>44137</v>
      </c>
      <c r="AW7" s="28">
        <f t="shared" si="1"/>
        <v>44144</v>
      </c>
      <c r="AX7" s="28">
        <f t="shared" si="1"/>
        <v>44151</v>
      </c>
      <c r="AY7" s="28">
        <f t="shared" si="1"/>
        <v>44158</v>
      </c>
      <c r="AZ7" s="28">
        <f t="shared" si="1"/>
        <v>44165</v>
      </c>
      <c r="BA7" s="28">
        <f t="shared" si="1"/>
        <v>44172</v>
      </c>
      <c r="BB7" s="28">
        <f t="shared" si="1"/>
        <v>44179</v>
      </c>
      <c r="BC7" s="220">
        <f t="shared" si="1"/>
        <v>44186</v>
      </c>
      <c r="BD7" s="25"/>
    </row>
    <row r="8" spans="1:58" s="33" customFormat="1" ht="12.75" customHeight="1" x14ac:dyDescent="0.2">
      <c r="A8" s="32"/>
      <c r="B8" s="657"/>
      <c r="C8" s="657"/>
      <c r="D8" s="34">
        <f t="shared" ref="D8:AI8" si="2">D$7+6</f>
        <v>43835</v>
      </c>
      <c r="E8" s="34">
        <f t="shared" si="2"/>
        <v>43842</v>
      </c>
      <c r="F8" s="34">
        <f t="shared" si="2"/>
        <v>43849</v>
      </c>
      <c r="G8" s="34">
        <f t="shared" si="2"/>
        <v>43856</v>
      </c>
      <c r="H8" s="34">
        <f t="shared" si="2"/>
        <v>43863</v>
      </c>
      <c r="I8" s="34">
        <f t="shared" si="2"/>
        <v>43870</v>
      </c>
      <c r="J8" s="34">
        <f t="shared" si="2"/>
        <v>43877</v>
      </c>
      <c r="K8" s="34">
        <f t="shared" si="2"/>
        <v>43884</v>
      </c>
      <c r="L8" s="34">
        <f t="shared" si="2"/>
        <v>43891</v>
      </c>
      <c r="M8" s="34">
        <f t="shared" si="2"/>
        <v>43898</v>
      </c>
      <c r="N8" s="34">
        <f t="shared" si="2"/>
        <v>43905</v>
      </c>
      <c r="O8" s="35">
        <f t="shared" si="2"/>
        <v>43912</v>
      </c>
      <c r="P8" s="34">
        <f t="shared" si="2"/>
        <v>43919</v>
      </c>
      <c r="Q8" s="35">
        <f t="shared" si="2"/>
        <v>43926</v>
      </c>
      <c r="R8" s="35">
        <f t="shared" si="2"/>
        <v>43933</v>
      </c>
      <c r="S8" s="35">
        <f t="shared" si="2"/>
        <v>43940</v>
      </c>
      <c r="T8" s="35">
        <f t="shared" si="2"/>
        <v>43947</v>
      </c>
      <c r="U8" s="35">
        <f t="shared" si="2"/>
        <v>43954</v>
      </c>
      <c r="V8" s="35">
        <f t="shared" si="2"/>
        <v>43961</v>
      </c>
      <c r="W8" s="35">
        <f t="shared" si="2"/>
        <v>43968</v>
      </c>
      <c r="X8" s="35">
        <f t="shared" si="2"/>
        <v>43975</v>
      </c>
      <c r="Y8" s="221">
        <f t="shared" si="2"/>
        <v>43982</v>
      </c>
      <c r="Z8" s="35">
        <f t="shared" si="2"/>
        <v>43989</v>
      </c>
      <c r="AA8" s="222">
        <f t="shared" si="2"/>
        <v>43996</v>
      </c>
      <c r="AB8" s="35">
        <f t="shared" si="2"/>
        <v>44003</v>
      </c>
      <c r="AC8" s="35">
        <f t="shared" si="2"/>
        <v>44010</v>
      </c>
      <c r="AD8" s="35">
        <f t="shared" si="2"/>
        <v>44017</v>
      </c>
      <c r="AE8" s="35">
        <f t="shared" si="2"/>
        <v>44024</v>
      </c>
      <c r="AF8" s="35">
        <f t="shared" si="2"/>
        <v>44031</v>
      </c>
      <c r="AG8" s="35">
        <f t="shared" si="2"/>
        <v>44038</v>
      </c>
      <c r="AH8" s="35">
        <f t="shared" si="2"/>
        <v>44045</v>
      </c>
      <c r="AI8" s="35">
        <f t="shared" si="2"/>
        <v>44052</v>
      </c>
      <c r="AJ8" s="35">
        <f t="shared" ref="AJ8:BC8" si="3">AJ$7+6</f>
        <v>44059</v>
      </c>
      <c r="AK8" s="34">
        <f t="shared" si="3"/>
        <v>44066</v>
      </c>
      <c r="AL8" s="35">
        <f t="shared" si="3"/>
        <v>44073</v>
      </c>
      <c r="AM8" s="35">
        <f t="shared" si="3"/>
        <v>44080</v>
      </c>
      <c r="AN8" s="35">
        <f t="shared" si="3"/>
        <v>44087</v>
      </c>
      <c r="AO8" s="35">
        <f t="shared" si="3"/>
        <v>44094</v>
      </c>
      <c r="AP8" s="35">
        <f t="shared" si="3"/>
        <v>44101</v>
      </c>
      <c r="AQ8" s="35">
        <f t="shared" si="3"/>
        <v>44108</v>
      </c>
      <c r="AR8" s="35">
        <f t="shared" si="3"/>
        <v>44115</v>
      </c>
      <c r="AS8" s="35">
        <f t="shared" si="3"/>
        <v>44122</v>
      </c>
      <c r="AT8" s="35">
        <f t="shared" si="3"/>
        <v>44129</v>
      </c>
      <c r="AU8" s="35">
        <f t="shared" si="3"/>
        <v>44136</v>
      </c>
      <c r="AV8" s="35">
        <f t="shared" si="3"/>
        <v>44143</v>
      </c>
      <c r="AW8" s="35">
        <f t="shared" si="3"/>
        <v>44150</v>
      </c>
      <c r="AX8" s="35">
        <f t="shared" si="3"/>
        <v>44157</v>
      </c>
      <c r="AY8" s="35">
        <f t="shared" si="3"/>
        <v>44164</v>
      </c>
      <c r="AZ8" s="35">
        <f t="shared" si="3"/>
        <v>44171</v>
      </c>
      <c r="BA8" s="35">
        <f t="shared" si="3"/>
        <v>44178</v>
      </c>
      <c r="BB8" s="35">
        <f t="shared" si="3"/>
        <v>44185</v>
      </c>
      <c r="BC8" s="223">
        <f t="shared" si="3"/>
        <v>44192</v>
      </c>
      <c r="BD8" s="32"/>
      <c r="BE8" s="81"/>
      <c r="BF8" s="81"/>
    </row>
    <row r="9" spans="1:58" s="85" customFormat="1" ht="18" customHeight="1" x14ac:dyDescent="0.25">
      <c r="A9" s="660" t="s">
        <v>151</v>
      </c>
      <c r="B9" s="660"/>
      <c r="C9" s="660"/>
      <c r="D9" s="660"/>
      <c r="E9" s="660"/>
      <c r="F9" s="660"/>
      <c r="G9" s="660"/>
      <c r="H9" s="660"/>
      <c r="I9" s="660"/>
      <c r="J9" s="660"/>
      <c r="K9" s="660"/>
      <c r="L9" s="660"/>
      <c r="M9" s="660"/>
      <c r="N9" s="660"/>
      <c r="O9" s="660"/>
      <c r="P9" s="660"/>
      <c r="Q9" s="660"/>
      <c r="R9" s="660"/>
      <c r="S9" s="660"/>
      <c r="T9" s="660"/>
      <c r="U9" s="660"/>
      <c r="V9" s="660"/>
      <c r="W9" s="660"/>
      <c r="X9" s="660"/>
      <c r="Y9" s="660"/>
      <c r="Z9" s="660"/>
      <c r="AA9" s="660"/>
      <c r="AB9" s="660"/>
      <c r="AC9" s="660"/>
      <c r="AD9" s="660"/>
      <c r="AE9" s="660"/>
      <c r="AF9" s="660"/>
      <c r="AG9" s="660"/>
      <c r="AH9" s="660"/>
      <c r="AI9" s="660"/>
      <c r="AJ9" s="660"/>
      <c r="AK9" s="660"/>
      <c r="AL9" s="660"/>
      <c r="AM9" s="660"/>
      <c r="AN9" s="660"/>
      <c r="AO9" s="660"/>
      <c r="AP9" s="660"/>
      <c r="AQ9" s="660"/>
      <c r="AR9" s="660"/>
      <c r="AS9" s="660"/>
      <c r="AT9" s="660"/>
      <c r="AU9" s="660"/>
      <c r="AV9" s="660"/>
      <c r="AW9" s="660"/>
      <c r="AX9" s="660"/>
      <c r="AY9" s="660"/>
      <c r="AZ9" s="660"/>
      <c r="BA9" s="660"/>
      <c r="BB9" s="660"/>
      <c r="BC9" s="660"/>
      <c r="BD9" s="83"/>
      <c r="BE9" s="84"/>
      <c r="BF9" s="84"/>
    </row>
    <row r="10" spans="1:58" s="42" customFormat="1" ht="12.75" customHeight="1" x14ac:dyDescent="0.2">
      <c r="A10" s="39" t="s">
        <v>222</v>
      </c>
      <c r="B10" s="754" t="s">
        <v>414</v>
      </c>
      <c r="C10" s="754"/>
      <c r="D10" s="224"/>
      <c r="E10" s="225"/>
      <c r="F10" s="40"/>
      <c r="G10" s="40"/>
      <c r="H10" s="40"/>
      <c r="I10" s="10" t="s">
        <v>415</v>
      </c>
      <c r="J10" s="40"/>
      <c r="K10" s="10" t="s">
        <v>385</v>
      </c>
      <c r="L10" s="40"/>
      <c r="M10" s="40"/>
      <c r="N10" s="10" t="s">
        <v>416</v>
      </c>
      <c r="O10" s="134"/>
      <c r="P10" s="63"/>
      <c r="Q10" s="193" t="s">
        <v>417</v>
      </c>
      <c r="R10" s="226"/>
      <c r="S10" s="202" t="s">
        <v>418</v>
      </c>
      <c r="T10" s="207"/>
      <c r="U10" s="207"/>
      <c r="V10" s="207"/>
      <c r="W10" s="207"/>
      <c r="X10" s="207"/>
      <c r="Y10" s="208"/>
      <c r="Z10" s="227"/>
      <c r="AA10" s="228"/>
      <c r="AB10" s="41" t="s">
        <v>157</v>
      </c>
      <c r="AC10" s="41" t="s">
        <v>157</v>
      </c>
      <c r="AD10" s="229" t="s">
        <v>419</v>
      </c>
      <c r="AE10" s="229"/>
      <c r="AF10" s="229"/>
      <c r="AG10" s="229"/>
      <c r="AH10" s="229"/>
      <c r="AI10" s="230"/>
      <c r="AJ10" s="231"/>
      <c r="AK10" s="231"/>
      <c r="AL10" s="231"/>
      <c r="AM10" s="231"/>
      <c r="AN10" s="134"/>
      <c r="AO10" s="134"/>
      <c r="AP10" s="134"/>
      <c r="AR10" s="40"/>
      <c r="AS10" s="40"/>
      <c r="AT10" s="40"/>
      <c r="AU10" s="40"/>
      <c r="AV10" s="232" t="s">
        <v>156</v>
      </c>
      <c r="AW10" s="230"/>
      <c r="AX10" s="40"/>
      <c r="AY10" s="40"/>
      <c r="AZ10" s="40"/>
      <c r="BA10" s="10" t="s">
        <v>420</v>
      </c>
      <c r="BB10" s="40"/>
      <c r="BC10" s="86"/>
      <c r="BD10" s="39"/>
    </row>
    <row r="11" spans="1:58" s="171" customFormat="1" ht="12.75" customHeight="1" x14ac:dyDescent="0.2">
      <c r="A11" s="178" t="s">
        <v>83</v>
      </c>
      <c r="B11" s="748" t="s">
        <v>421</v>
      </c>
      <c r="C11" s="748"/>
      <c r="D11" s="233"/>
      <c r="E11" s="233"/>
      <c r="F11" s="234"/>
      <c r="G11" s="234"/>
      <c r="H11" s="234"/>
      <c r="I11" s="130" t="s">
        <v>415</v>
      </c>
      <c r="J11" s="234"/>
      <c r="K11" s="130" t="s">
        <v>385</v>
      </c>
      <c r="L11" s="234"/>
      <c r="M11" s="234"/>
      <c r="N11" s="130" t="s">
        <v>416</v>
      </c>
      <c r="O11" s="235"/>
      <c r="P11" s="236"/>
      <c r="Q11" s="237" t="s">
        <v>417</v>
      </c>
      <c r="R11" s="238"/>
      <c r="S11" s="239" t="s">
        <v>418</v>
      </c>
      <c r="T11" s="240"/>
      <c r="U11" s="240"/>
      <c r="V11" s="240"/>
      <c r="W11" s="240"/>
      <c r="X11" s="240"/>
      <c r="Y11" s="241"/>
      <c r="Z11" s="242"/>
      <c r="AA11" s="243"/>
      <c r="AB11" s="244" t="s">
        <v>157</v>
      </c>
      <c r="AC11" s="244" t="s">
        <v>157</v>
      </c>
      <c r="AD11" s="245" t="s">
        <v>419</v>
      </c>
      <c r="AE11" s="246"/>
      <c r="AF11" s="246"/>
      <c r="AG11" s="246"/>
      <c r="AH11" s="246"/>
      <c r="AI11" s="247"/>
      <c r="AJ11" s="248"/>
      <c r="AK11" s="248"/>
      <c r="AL11" s="248"/>
      <c r="AM11" s="248"/>
      <c r="AN11" s="235"/>
      <c r="AO11" s="235"/>
      <c r="AP11" s="235"/>
      <c r="AQ11" s="249"/>
      <c r="AR11" s="234"/>
      <c r="AS11" s="234"/>
      <c r="AT11" s="234"/>
      <c r="AU11" s="234"/>
      <c r="AV11" s="130" t="s">
        <v>156</v>
      </c>
      <c r="AW11" s="130"/>
      <c r="AX11" s="234"/>
      <c r="AY11" s="234"/>
      <c r="AZ11" s="234"/>
      <c r="BA11" s="234"/>
      <c r="BB11" s="234"/>
      <c r="BC11" s="250"/>
      <c r="BD11" s="178"/>
    </row>
    <row r="12" spans="1:58" s="184" customFormat="1" ht="12.75" customHeight="1" x14ac:dyDescent="0.2">
      <c r="A12" s="182" t="s">
        <v>222</v>
      </c>
      <c r="B12" s="746" t="s">
        <v>422</v>
      </c>
      <c r="C12" s="746"/>
      <c r="E12" s="10" t="s">
        <v>423</v>
      </c>
      <c r="F12" s="185"/>
      <c r="H12" s="716" t="s">
        <v>424</v>
      </c>
      <c r="I12" s="716"/>
      <c r="J12" s="185"/>
      <c r="M12" s="144"/>
      <c r="P12" s="183"/>
      <c r="Q12" s="202" t="s">
        <v>425</v>
      </c>
      <c r="R12" s="207"/>
      <c r="S12" s="207"/>
      <c r="T12" s="207"/>
      <c r="U12" s="207"/>
      <c r="V12" s="208"/>
      <c r="W12" s="10" t="s">
        <v>426</v>
      </c>
      <c r="X12" s="10"/>
      <c r="Y12" s="10"/>
      <c r="Z12" s="10"/>
      <c r="AA12" s="10"/>
      <c r="AB12" s="168" t="s">
        <v>157</v>
      </c>
      <c r="AC12" s="168" t="s">
        <v>157</v>
      </c>
      <c r="AD12" s="251" t="s">
        <v>427</v>
      </c>
      <c r="AE12" s="252"/>
      <c r="AF12" s="253" t="s">
        <v>392</v>
      </c>
      <c r="AG12" s="254"/>
      <c r="AH12" s="254"/>
      <c r="AI12" s="255"/>
      <c r="AJ12" s="189"/>
      <c r="AK12" s="189"/>
      <c r="AL12" s="189"/>
      <c r="AM12" s="189"/>
      <c r="AN12" s="189"/>
      <c r="AO12" s="189"/>
      <c r="AP12" s="189"/>
      <c r="AQ12" s="256" t="s">
        <v>72</v>
      </c>
      <c r="AR12" s="257"/>
      <c r="AS12" s="257"/>
      <c r="AT12" s="258"/>
      <c r="AU12" s="189"/>
      <c r="AV12" s="189"/>
      <c r="AW12" s="189"/>
      <c r="AX12" s="189"/>
      <c r="AY12" s="189"/>
      <c r="AZ12" s="189"/>
      <c r="BA12" s="189"/>
      <c r="BB12" s="189"/>
      <c r="BC12" s="195"/>
      <c r="BD12" s="182"/>
    </row>
    <row r="13" spans="1:58" s="171" customFormat="1" ht="12.75" customHeight="1" x14ac:dyDescent="0.2">
      <c r="A13" s="178" t="s">
        <v>83</v>
      </c>
      <c r="B13" s="721" t="s">
        <v>428</v>
      </c>
      <c r="C13" s="721"/>
      <c r="D13" s="249"/>
      <c r="E13" s="130" t="s">
        <v>423</v>
      </c>
      <c r="F13" s="235"/>
      <c r="G13" s="249"/>
      <c r="H13" s="749" t="s">
        <v>424</v>
      </c>
      <c r="I13" s="749"/>
      <c r="J13" s="235"/>
      <c r="K13" s="249"/>
      <c r="L13" s="249"/>
      <c r="M13" s="235"/>
      <c r="N13" s="249"/>
      <c r="O13" s="249"/>
      <c r="P13" s="259"/>
      <c r="Q13" s="159" t="s">
        <v>425</v>
      </c>
      <c r="R13" s="160"/>
      <c r="S13" s="260"/>
      <c r="T13" s="160"/>
      <c r="U13" s="160"/>
      <c r="V13" s="160"/>
      <c r="W13" s="239" t="s">
        <v>426</v>
      </c>
      <c r="X13" s="240"/>
      <c r="Y13" s="240"/>
      <c r="Z13" s="240"/>
      <c r="AA13" s="240"/>
      <c r="AB13" s="244" t="s">
        <v>157</v>
      </c>
      <c r="AC13" s="244" t="s">
        <v>157</v>
      </c>
      <c r="AD13" s="261" t="s">
        <v>427</v>
      </c>
      <c r="AE13" s="262"/>
      <c r="AF13" s="130" t="s">
        <v>392</v>
      </c>
      <c r="AG13" s="246"/>
      <c r="AH13" s="246"/>
      <c r="AI13" s="247"/>
      <c r="AJ13" s="234"/>
      <c r="AK13" s="234"/>
      <c r="AL13" s="234"/>
      <c r="AM13" s="234"/>
      <c r="AN13" s="234"/>
      <c r="AO13" s="234"/>
      <c r="AP13" s="234"/>
      <c r="AQ13" s="130" t="s">
        <v>72</v>
      </c>
      <c r="AR13" s="130"/>
      <c r="AS13" s="130"/>
      <c r="AT13" s="130"/>
      <c r="AU13" s="234"/>
      <c r="AV13" s="234"/>
      <c r="AW13" s="234"/>
      <c r="AX13" s="234"/>
      <c r="AY13" s="234"/>
      <c r="AZ13" s="234"/>
      <c r="BA13" s="234"/>
      <c r="BB13" s="234"/>
      <c r="BC13" s="250"/>
      <c r="BD13" s="178"/>
    </row>
    <row r="14" spans="1:58" s="184" customFormat="1" ht="12.75" customHeight="1" x14ac:dyDescent="0.2">
      <c r="A14" s="182" t="s">
        <v>377</v>
      </c>
      <c r="B14" s="746" t="s">
        <v>429</v>
      </c>
      <c r="C14" s="746"/>
      <c r="D14" s="263"/>
      <c r="E14" s="263"/>
      <c r="G14" s="185"/>
      <c r="H14" s="751"/>
      <c r="I14" s="751"/>
      <c r="J14" s="751"/>
      <c r="K14" s="751"/>
      <c r="N14" s="185"/>
      <c r="O14" s="185"/>
      <c r="P14" s="264"/>
      <c r="Q14" s="185"/>
      <c r="R14" s="264"/>
      <c r="S14" s="265" t="s">
        <v>417</v>
      </c>
      <c r="T14" s="207"/>
      <c r="U14" s="207"/>
      <c r="V14" s="207"/>
      <c r="W14" s="265"/>
      <c r="X14" s="265"/>
      <c r="Y14" s="190" t="s">
        <v>295</v>
      </c>
      <c r="Z14" s="266"/>
      <c r="AA14" s="10" t="s">
        <v>430</v>
      </c>
      <c r="AB14" s="168" t="s">
        <v>157</v>
      </c>
      <c r="AC14" s="168" t="s">
        <v>157</v>
      </c>
      <c r="AD14" s="251" t="s">
        <v>425</v>
      </c>
      <c r="AE14" s="267"/>
      <c r="AF14" s="268"/>
      <c r="AG14" s="269" t="s">
        <v>431</v>
      </c>
      <c r="AH14" s="252"/>
      <c r="AJ14" s="256" t="s">
        <v>432</v>
      </c>
      <c r="AK14" s="258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270" t="s">
        <v>433</v>
      </c>
      <c r="BD14" s="182"/>
    </row>
    <row r="15" spans="1:58" s="171" customFormat="1" ht="12.75" customHeight="1" x14ac:dyDescent="0.2">
      <c r="A15" s="178" t="s">
        <v>285</v>
      </c>
      <c r="B15" s="752" t="s">
        <v>434</v>
      </c>
      <c r="C15" s="752"/>
      <c r="D15" s="271"/>
      <c r="E15" s="271"/>
      <c r="F15" s="249"/>
      <c r="G15" s="235"/>
      <c r="H15" s="753"/>
      <c r="I15" s="753"/>
      <c r="J15" s="753"/>
      <c r="K15" s="753"/>
      <c r="L15" s="249"/>
      <c r="M15" s="249"/>
      <c r="N15" s="235"/>
      <c r="O15" s="235"/>
      <c r="P15" s="273"/>
      <c r="Q15" s="235"/>
      <c r="R15" s="235"/>
      <c r="S15" s="160" t="s">
        <v>417</v>
      </c>
      <c r="T15" s="240"/>
      <c r="U15" s="240"/>
      <c r="V15" s="240"/>
      <c r="W15" s="240"/>
      <c r="X15" s="240"/>
      <c r="Y15" s="244" t="s">
        <v>295</v>
      </c>
      <c r="Z15" s="274"/>
      <c r="AA15" s="130" t="s">
        <v>430</v>
      </c>
      <c r="AB15" s="244" t="s">
        <v>157</v>
      </c>
      <c r="AC15" s="244" t="s">
        <v>157</v>
      </c>
      <c r="AD15" s="130" t="s">
        <v>425</v>
      </c>
      <c r="AE15" s="130"/>
      <c r="AF15" s="130"/>
      <c r="AG15" s="275" t="s">
        <v>431</v>
      </c>
      <c r="AH15" s="276"/>
      <c r="AI15" s="277"/>
      <c r="AJ15" s="261" t="s">
        <v>432</v>
      </c>
      <c r="AK15" s="262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49"/>
      <c r="BA15" s="249"/>
      <c r="BB15" s="249"/>
      <c r="BC15" s="278" t="s">
        <v>433</v>
      </c>
      <c r="BD15" s="178"/>
    </row>
    <row r="16" spans="1:58" s="184" customFormat="1" ht="12.75" customHeight="1" x14ac:dyDescent="0.2">
      <c r="A16" s="184" t="s">
        <v>176</v>
      </c>
      <c r="B16" s="746" t="s">
        <v>435</v>
      </c>
      <c r="C16" s="746"/>
      <c r="J16" s="10" t="s">
        <v>436</v>
      </c>
      <c r="L16" s="185"/>
      <c r="M16" s="716" t="s">
        <v>437</v>
      </c>
      <c r="N16" s="716"/>
      <c r="P16" s="264"/>
      <c r="Q16" s="279" t="s">
        <v>156</v>
      </c>
      <c r="R16" s="747" t="s">
        <v>432</v>
      </c>
      <c r="S16" s="747"/>
      <c r="T16" s="280"/>
      <c r="U16" s="280"/>
      <c r="V16" s="280"/>
      <c r="W16" s="280"/>
      <c r="X16" s="280"/>
      <c r="Y16" s="281" t="s">
        <v>424</v>
      </c>
      <c r="Z16" s="282"/>
      <c r="AA16" s="282"/>
      <c r="AB16" s="168" t="s">
        <v>157</v>
      </c>
      <c r="AC16" s="168" t="s">
        <v>157</v>
      </c>
      <c r="AD16" s="257" t="s">
        <v>424</v>
      </c>
      <c r="AE16" s="257"/>
      <c r="AF16" s="258"/>
      <c r="AG16" s="10" t="s">
        <v>438</v>
      </c>
      <c r="AH16" s="10"/>
      <c r="AI16" s="10"/>
      <c r="AJ16" s="10"/>
      <c r="AK16" s="10"/>
      <c r="AR16" s="256" t="s">
        <v>436</v>
      </c>
      <c r="AS16" s="257"/>
      <c r="AT16" s="257"/>
      <c r="AU16" s="257"/>
      <c r="AV16" s="257"/>
      <c r="AW16" s="257"/>
      <c r="AX16" s="257"/>
      <c r="AY16" s="257"/>
      <c r="AZ16" s="258"/>
      <c r="BC16" s="199"/>
    </row>
    <row r="17" spans="1:56" s="171" customFormat="1" ht="12.75" customHeight="1" x14ac:dyDescent="0.2">
      <c r="A17" s="178" t="s">
        <v>336</v>
      </c>
      <c r="B17" s="748" t="s">
        <v>439</v>
      </c>
      <c r="C17" s="748"/>
      <c r="D17" s="249"/>
      <c r="E17" s="249"/>
      <c r="F17" s="249"/>
      <c r="G17" s="249"/>
      <c r="H17" s="249"/>
      <c r="I17" s="249"/>
      <c r="J17" s="130" t="s">
        <v>436</v>
      </c>
      <c r="K17" s="249"/>
      <c r="L17" s="235"/>
      <c r="M17" s="749" t="s">
        <v>437</v>
      </c>
      <c r="N17" s="749"/>
      <c r="O17" s="249"/>
      <c r="P17" s="273"/>
      <c r="Q17" s="159" t="s">
        <v>156</v>
      </c>
      <c r="R17" s="750" t="s">
        <v>432</v>
      </c>
      <c r="S17" s="750"/>
      <c r="T17" s="750"/>
      <c r="U17" s="750"/>
      <c r="V17" s="750"/>
      <c r="W17" s="750"/>
      <c r="X17" s="750"/>
      <c r="Y17" s="284" t="s">
        <v>424</v>
      </c>
      <c r="Z17" s="285"/>
      <c r="AA17" s="285"/>
      <c r="AB17" s="244" t="s">
        <v>157</v>
      </c>
      <c r="AC17" s="244" t="s">
        <v>157</v>
      </c>
      <c r="AD17" s="245" t="s">
        <v>424</v>
      </c>
      <c r="AE17" s="246"/>
      <c r="AF17" s="246"/>
      <c r="AG17" s="286" t="s">
        <v>438</v>
      </c>
      <c r="AH17" s="246"/>
      <c r="AI17" s="742"/>
      <c r="AJ17" s="742"/>
      <c r="AK17" s="247"/>
      <c r="AL17" s="277"/>
      <c r="AM17" s="277"/>
      <c r="AN17" s="249"/>
      <c r="AO17" s="249"/>
      <c r="AP17" s="249"/>
      <c r="AQ17" s="287"/>
      <c r="AR17" s="286" t="s">
        <v>436</v>
      </c>
      <c r="AS17" s="246"/>
      <c r="AT17" s="246"/>
      <c r="AU17" s="246"/>
      <c r="AV17" s="246"/>
      <c r="AW17" s="246"/>
      <c r="AX17" s="246"/>
      <c r="AY17" s="130"/>
      <c r="AZ17" s="130"/>
      <c r="BA17" s="249"/>
      <c r="BB17" s="249"/>
      <c r="BC17" s="288"/>
    </row>
    <row r="18" spans="1:56" s="184" customFormat="1" ht="12.75" customHeight="1" x14ac:dyDescent="0.2">
      <c r="A18" s="182" t="s">
        <v>297</v>
      </c>
      <c r="B18" s="725" t="s">
        <v>440</v>
      </c>
      <c r="C18" s="725"/>
      <c r="D18" s="740" t="s">
        <v>266</v>
      </c>
      <c r="E18" s="740"/>
      <c r="F18" s="740"/>
      <c r="G18" s="740"/>
      <c r="H18" s="740"/>
      <c r="I18" s="740"/>
      <c r="J18" s="740"/>
      <c r="K18" s="740"/>
      <c r="L18" s="185"/>
      <c r="M18" s="185"/>
      <c r="N18" s="185"/>
      <c r="O18" s="185"/>
      <c r="P18" s="264"/>
      <c r="Q18" s="209"/>
      <c r="R18" s="172"/>
      <c r="S18" s="289" t="s">
        <v>438</v>
      </c>
      <c r="T18" s="290" t="s">
        <v>156</v>
      </c>
      <c r="U18" s="291"/>
      <c r="V18" s="265" t="s">
        <v>441</v>
      </c>
      <c r="W18" s="265"/>
      <c r="X18" s="202" t="s">
        <v>72</v>
      </c>
      <c r="Y18" s="202" t="s">
        <v>419</v>
      </c>
      <c r="Z18" s="207"/>
      <c r="AA18" s="207"/>
      <c r="AB18" s="168" t="s">
        <v>157</v>
      </c>
      <c r="AC18" s="168" t="s">
        <v>157</v>
      </c>
      <c r="AD18" s="253" t="s">
        <v>436</v>
      </c>
      <c r="AE18" s="254"/>
      <c r="AF18" s="254"/>
      <c r="AG18" s="254"/>
      <c r="AH18" s="254"/>
      <c r="AI18" s="254"/>
      <c r="AJ18" s="254"/>
      <c r="AK18" s="743"/>
      <c r="AL18" s="743"/>
      <c r="AM18" s="252"/>
      <c r="AN18" s="292"/>
      <c r="AO18" s="189"/>
      <c r="AP18" s="189"/>
      <c r="AQ18" s="293" t="s">
        <v>316</v>
      </c>
      <c r="AR18" s="253"/>
      <c r="AS18" s="294"/>
      <c r="AT18" s="295"/>
      <c r="AU18" s="296"/>
      <c r="AV18" s="167"/>
      <c r="AW18" s="167"/>
      <c r="AX18" s="293" t="s">
        <v>157</v>
      </c>
      <c r="BC18" s="199"/>
    </row>
    <row r="19" spans="1:56" s="171" customFormat="1" ht="12.75" customHeight="1" x14ac:dyDescent="0.2">
      <c r="A19" s="178" t="s">
        <v>301</v>
      </c>
      <c r="B19" s="721" t="s">
        <v>302</v>
      </c>
      <c r="C19" s="721"/>
      <c r="D19" s="744" t="s">
        <v>266</v>
      </c>
      <c r="E19" s="744"/>
      <c r="F19" s="744"/>
      <c r="G19" s="744"/>
      <c r="H19" s="744"/>
      <c r="I19" s="744"/>
      <c r="J19" s="744"/>
      <c r="K19" s="744"/>
      <c r="L19" s="235"/>
      <c r="M19" s="235"/>
      <c r="N19" s="235"/>
      <c r="O19" s="235"/>
      <c r="P19" s="273"/>
      <c r="Q19" s="272"/>
      <c r="R19" s="235"/>
      <c r="S19" s="283" t="s">
        <v>438</v>
      </c>
      <c r="T19" s="297" t="s">
        <v>156</v>
      </c>
      <c r="U19" s="298"/>
      <c r="V19" s="160" t="s">
        <v>441</v>
      </c>
      <c r="W19" s="160"/>
      <c r="X19" s="299" t="s">
        <v>72</v>
      </c>
      <c r="Y19" s="239" t="s">
        <v>419</v>
      </c>
      <c r="Z19" s="240"/>
      <c r="AA19" s="240"/>
      <c r="AB19" s="244" t="s">
        <v>157</v>
      </c>
      <c r="AC19" s="244" t="s">
        <v>157</v>
      </c>
      <c r="AD19" s="130" t="s">
        <v>436</v>
      </c>
      <c r="AE19" s="130"/>
      <c r="AF19" s="130"/>
      <c r="AG19" s="130"/>
      <c r="AH19" s="130"/>
      <c r="AI19" s="130"/>
      <c r="AJ19" s="300"/>
      <c r="AK19" s="745"/>
      <c r="AL19" s="745"/>
      <c r="AM19" s="262"/>
      <c r="AN19" s="301"/>
      <c r="AO19" s="234"/>
      <c r="AP19" s="234"/>
      <c r="AQ19" s="130" t="s">
        <v>316</v>
      </c>
      <c r="AR19" s="130"/>
      <c r="AS19" s="302"/>
      <c r="AT19" s="303"/>
      <c r="AU19" s="304"/>
      <c r="AV19" s="249"/>
      <c r="AW19" s="249"/>
      <c r="AX19" s="130" t="s">
        <v>157</v>
      </c>
      <c r="AY19" s="305"/>
      <c r="AZ19" s="306"/>
      <c r="BA19" s="249"/>
      <c r="BB19" s="249"/>
      <c r="BC19" s="288"/>
    </row>
    <row r="20" spans="1:56" s="184" customFormat="1" ht="12.75" customHeight="1" x14ac:dyDescent="0.2">
      <c r="A20" s="184" t="s">
        <v>297</v>
      </c>
      <c r="B20" s="725" t="s">
        <v>442</v>
      </c>
      <c r="C20" s="725"/>
      <c r="D20" s="740" t="s">
        <v>437</v>
      </c>
      <c r="E20" s="740"/>
      <c r="F20" s="740"/>
      <c r="G20" s="740"/>
      <c r="H20" s="740"/>
      <c r="I20" s="10" t="s">
        <v>415</v>
      </c>
      <c r="J20" s="189"/>
      <c r="K20" s="189"/>
      <c r="L20" s="185"/>
      <c r="M20" s="10" t="s">
        <v>443</v>
      </c>
      <c r="N20" s="185"/>
      <c r="O20" s="189"/>
      <c r="P20" s="307"/>
      <c r="Q20" s="279" t="s">
        <v>444</v>
      </c>
      <c r="R20" s="265"/>
      <c r="S20" s="265"/>
      <c r="T20" s="265"/>
      <c r="U20" s="741"/>
      <c r="V20" s="741"/>
      <c r="W20" s="202" t="s">
        <v>445</v>
      </c>
      <c r="X20" s="207"/>
      <c r="Y20" s="207"/>
      <c r="Z20" s="309" t="s">
        <v>432</v>
      </c>
      <c r="AA20" s="207"/>
      <c r="AB20" s="168" t="s">
        <v>157</v>
      </c>
      <c r="AC20" s="168" t="s">
        <v>157</v>
      </c>
      <c r="AD20" s="267" t="s">
        <v>432</v>
      </c>
      <c r="AE20" s="267"/>
      <c r="AF20" s="267"/>
      <c r="AG20" s="267"/>
      <c r="AH20" s="267"/>
      <c r="AI20" s="252"/>
      <c r="AJ20" s="10" t="s">
        <v>446</v>
      </c>
      <c r="AK20" s="10"/>
      <c r="AL20" s="10"/>
      <c r="AM20" s="10"/>
      <c r="AN20" s="10"/>
      <c r="AO20" s="10"/>
      <c r="AP20" s="310"/>
      <c r="AQ20" s="310"/>
      <c r="AR20" s="311"/>
      <c r="AS20" s="253"/>
      <c r="AT20" s="254" t="s">
        <v>283</v>
      </c>
      <c r="AU20" s="255"/>
      <c r="AW20" s="292" t="s">
        <v>316</v>
      </c>
      <c r="AX20" s="251" t="s">
        <v>447</v>
      </c>
      <c r="AY20" s="267"/>
      <c r="AZ20" s="254"/>
      <c r="BA20" s="255"/>
      <c r="BC20" s="199"/>
      <c r="BD20" s="182"/>
    </row>
    <row r="21" spans="1:56" s="42" customFormat="1" ht="12.75" customHeight="1" x14ac:dyDescent="0.2">
      <c r="A21" s="42" t="s">
        <v>301</v>
      </c>
      <c r="B21" s="696" t="s">
        <v>341</v>
      </c>
      <c r="C21" s="696"/>
      <c r="D21" s="697" t="s">
        <v>437</v>
      </c>
      <c r="E21" s="697"/>
      <c r="F21" s="697"/>
      <c r="G21" s="697"/>
      <c r="H21" s="697"/>
      <c r="I21" s="130" t="s">
        <v>415</v>
      </c>
      <c r="J21" s="40"/>
      <c r="K21" s="40"/>
      <c r="L21" s="134"/>
      <c r="M21" s="130" t="s">
        <v>443</v>
      </c>
      <c r="N21" s="134"/>
      <c r="O21" s="40"/>
      <c r="P21" s="63"/>
      <c r="Q21" s="87" t="s">
        <v>444</v>
      </c>
      <c r="R21" s="111"/>
      <c r="S21" s="111"/>
      <c r="T21" s="111"/>
      <c r="U21" s="668"/>
      <c r="V21" s="668"/>
      <c r="W21" s="87" t="s">
        <v>445</v>
      </c>
      <c r="X21" s="111"/>
      <c r="Y21" s="111"/>
      <c r="Z21" s="312" t="s">
        <v>432</v>
      </c>
      <c r="AA21" s="111"/>
      <c r="AB21" s="48" t="s">
        <v>157</v>
      </c>
      <c r="AC21" s="48" t="s">
        <v>157</v>
      </c>
      <c r="AD21" s="130" t="s">
        <v>432</v>
      </c>
      <c r="AE21" s="130"/>
      <c r="AF21" s="130"/>
      <c r="AG21" s="130"/>
      <c r="AH21" s="130"/>
      <c r="AI21" s="130"/>
      <c r="AJ21" s="313" t="s">
        <v>446</v>
      </c>
      <c r="AK21" s="314"/>
      <c r="AL21" s="314"/>
      <c r="AM21" s="314"/>
      <c r="AN21" s="314"/>
      <c r="AO21" s="315"/>
      <c r="AP21" s="316"/>
      <c r="AQ21" s="317"/>
      <c r="AR21" s="316"/>
      <c r="AS21" s="313"/>
      <c r="AT21" s="314" t="s">
        <v>283</v>
      </c>
      <c r="AU21" s="318"/>
      <c r="AW21" s="130" t="s">
        <v>316</v>
      </c>
      <c r="AX21" s="319" t="s">
        <v>447</v>
      </c>
      <c r="AY21" s="130"/>
      <c r="AZ21" s="130"/>
      <c r="BA21" s="130"/>
      <c r="BC21" s="88"/>
      <c r="BD21" s="39"/>
    </row>
    <row r="22" spans="1:56" s="42" customFormat="1" ht="12.75" customHeight="1" x14ac:dyDescent="0.2">
      <c r="A22" s="39"/>
      <c r="B22" s="692"/>
      <c r="C22" s="692"/>
      <c r="Q22" s="167"/>
      <c r="R22" s="167"/>
      <c r="S22" s="167"/>
      <c r="T22" s="167"/>
      <c r="U22" s="167"/>
      <c r="V22" s="167"/>
      <c r="W22" s="167"/>
      <c r="X22" s="167"/>
      <c r="Y22" s="167"/>
      <c r="AJ22" s="167"/>
      <c r="AK22" s="167"/>
      <c r="AL22" s="167"/>
      <c r="AM22" s="167"/>
      <c r="AN22" s="167"/>
      <c r="AO22" s="167"/>
      <c r="AS22" s="167"/>
      <c r="AT22" s="167"/>
      <c r="AU22" s="167"/>
      <c r="BC22" s="88"/>
      <c r="BD22" s="39"/>
    </row>
    <row r="23" spans="1:56" s="42" customFormat="1" ht="12.75" customHeight="1" x14ac:dyDescent="0.2">
      <c r="A23" s="39" t="s">
        <v>108</v>
      </c>
      <c r="B23" s="692" t="s">
        <v>109</v>
      </c>
      <c r="C23" s="692"/>
      <c r="I23" s="134"/>
      <c r="L23" s="134"/>
      <c r="M23" s="134"/>
      <c r="P23" s="134"/>
      <c r="Q23" s="134"/>
      <c r="R23" s="134"/>
      <c r="S23" s="134"/>
      <c r="T23" s="134"/>
      <c r="U23" s="134"/>
      <c r="V23" s="134"/>
      <c r="AR23" s="40"/>
      <c r="BC23" s="88"/>
      <c r="BD23" s="39"/>
    </row>
    <row r="24" spans="1:56" s="42" customFormat="1" ht="12.75" customHeight="1" x14ac:dyDescent="0.2">
      <c r="A24" s="39" t="s">
        <v>108</v>
      </c>
      <c r="B24" s="42" t="s">
        <v>342</v>
      </c>
      <c r="C24" s="67"/>
      <c r="I24" s="134"/>
      <c r="L24" s="134"/>
      <c r="M24" s="134"/>
      <c r="P24" s="134"/>
      <c r="Q24" s="134"/>
      <c r="R24" s="134"/>
      <c r="S24" s="134"/>
      <c r="T24" s="134"/>
      <c r="U24" s="134"/>
      <c r="V24" s="134"/>
      <c r="AG24" s="40"/>
      <c r="AH24" s="40"/>
      <c r="AI24" s="40"/>
      <c r="AJ24" s="40"/>
      <c r="BC24" s="88"/>
      <c r="BD24" s="39"/>
    </row>
    <row r="25" spans="1:56" s="42" customFormat="1" ht="12.75" customHeight="1" x14ac:dyDescent="0.2">
      <c r="A25" s="39" t="s">
        <v>189</v>
      </c>
      <c r="B25" s="42" t="s">
        <v>190</v>
      </c>
      <c r="C25" s="67"/>
      <c r="I25" s="134"/>
      <c r="AN25" s="40"/>
      <c r="AO25" s="40"/>
      <c r="AP25" s="40"/>
      <c r="AQ25" s="40"/>
      <c r="AR25" s="40"/>
      <c r="AS25" s="40"/>
      <c r="AT25" s="40"/>
      <c r="AU25" s="40"/>
      <c r="AV25" s="40"/>
      <c r="BC25" s="88"/>
      <c r="BD25" s="39"/>
    </row>
    <row r="26" spans="1:56" s="42" customFormat="1" ht="12.75" customHeight="1" x14ac:dyDescent="0.2">
      <c r="A26" s="39" t="s">
        <v>189</v>
      </c>
      <c r="B26" s="42" t="s">
        <v>191</v>
      </c>
      <c r="C26" s="67"/>
      <c r="BC26" s="88"/>
      <c r="BD26" s="39"/>
    </row>
    <row r="27" spans="1:56" s="42" customFormat="1" ht="12.75" customHeight="1" x14ac:dyDescent="0.2">
      <c r="A27" s="39" t="s">
        <v>189</v>
      </c>
      <c r="B27" s="42" t="s">
        <v>344</v>
      </c>
      <c r="C27" s="67"/>
      <c r="Q27" s="40"/>
      <c r="R27" s="40"/>
      <c r="S27" s="40"/>
      <c r="T27" s="40"/>
      <c r="U27" s="40"/>
      <c r="V27" s="40"/>
      <c r="AU27" s="40"/>
      <c r="AV27" s="40"/>
      <c r="AW27" s="40"/>
      <c r="AX27" s="40"/>
      <c r="AY27" s="40"/>
      <c r="AZ27" s="40"/>
      <c r="BA27" s="40"/>
      <c r="BB27" s="40"/>
      <c r="BC27" s="86"/>
      <c r="BD27" s="39"/>
    </row>
    <row r="28" spans="1:56" s="42" customFormat="1" ht="12.75" customHeight="1" x14ac:dyDescent="0.2">
      <c r="A28" s="39" t="s">
        <v>189</v>
      </c>
      <c r="B28" s="42" t="s">
        <v>345</v>
      </c>
      <c r="C28" s="67"/>
      <c r="Q28" s="40"/>
      <c r="R28" s="40"/>
      <c r="S28" s="40"/>
      <c r="T28" s="40"/>
      <c r="U28" s="40"/>
      <c r="V28" s="40"/>
      <c r="AU28" s="40"/>
      <c r="AV28" s="40"/>
      <c r="AW28" s="40"/>
      <c r="AX28" s="40"/>
      <c r="AY28" s="40"/>
      <c r="AZ28" s="40"/>
      <c r="BA28" s="40"/>
      <c r="BB28" s="40"/>
      <c r="BC28" s="86"/>
      <c r="BD28" s="39"/>
    </row>
    <row r="29" spans="1:56" s="42" customFormat="1" ht="12.75" customHeight="1" x14ac:dyDescent="0.2">
      <c r="A29" s="39" t="s">
        <v>189</v>
      </c>
      <c r="B29" s="42" t="s">
        <v>346</v>
      </c>
      <c r="C29" s="67"/>
      <c r="Q29" s="40"/>
      <c r="R29" s="40"/>
      <c r="S29" s="40"/>
      <c r="T29" s="40"/>
      <c r="U29" s="40"/>
      <c r="V29" s="40"/>
      <c r="AW29" s="40"/>
      <c r="AX29" s="40"/>
      <c r="AY29" s="40"/>
      <c r="AZ29" s="40"/>
      <c r="BA29" s="40"/>
      <c r="BB29" s="40"/>
      <c r="BC29" s="86"/>
      <c r="BD29" s="39"/>
    </row>
    <row r="30" spans="1:56" s="42" customFormat="1" ht="12.75" customHeight="1" x14ac:dyDescent="0.2">
      <c r="A30" s="39" t="s">
        <v>110</v>
      </c>
      <c r="B30" s="692" t="s">
        <v>111</v>
      </c>
      <c r="C30" s="692"/>
      <c r="V30" s="40"/>
      <c r="W30" s="40"/>
      <c r="X30" s="40"/>
      <c r="Y30" s="40"/>
      <c r="Z30" s="40"/>
      <c r="AA30" s="40"/>
      <c r="AB30" s="40"/>
      <c r="AU30" s="40"/>
      <c r="AV30" s="40"/>
      <c r="BC30" s="88"/>
      <c r="BD30" s="39"/>
    </row>
    <row r="31" spans="1:56" s="42" customFormat="1" ht="12.75" customHeight="1" x14ac:dyDescent="0.2">
      <c r="A31" s="39" t="s">
        <v>195</v>
      </c>
      <c r="B31" s="692" t="s">
        <v>196</v>
      </c>
      <c r="C31" s="692"/>
      <c r="D31" s="645" t="s">
        <v>373</v>
      </c>
      <c r="E31" s="645"/>
      <c r="F31" s="645"/>
      <c r="G31" s="645"/>
      <c r="H31" s="645"/>
      <c r="I31" s="645"/>
      <c r="J31" s="645"/>
      <c r="K31" s="645"/>
      <c r="L31" s="645"/>
      <c r="M31" s="645"/>
      <c r="N31" s="645"/>
      <c r="O31" s="645"/>
      <c r="P31" s="645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BC31" s="88"/>
      <c r="BD31" s="39"/>
    </row>
    <row r="32" spans="1:56" s="42" customFormat="1" ht="12.75" customHeight="1" x14ac:dyDescent="0.2">
      <c r="A32" s="39" t="s">
        <v>195</v>
      </c>
      <c r="B32" s="42" t="s">
        <v>198</v>
      </c>
      <c r="C32" s="67"/>
      <c r="Z32" s="42" t="s">
        <v>396</v>
      </c>
      <c r="BC32" s="88"/>
      <c r="BD32" s="39"/>
    </row>
    <row r="33" spans="1:56" s="42" customFormat="1" ht="12.75" customHeight="1" x14ac:dyDescent="0.2">
      <c r="A33" s="39"/>
      <c r="B33" s="692"/>
      <c r="C33" s="692"/>
      <c r="BC33" s="88"/>
      <c r="BD33" s="39"/>
    </row>
    <row r="34" spans="1:56" s="97" customFormat="1" ht="18" customHeight="1" x14ac:dyDescent="0.25">
      <c r="A34" s="82" t="s">
        <v>199</v>
      </c>
      <c r="B34" s="82"/>
      <c r="C34" s="175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88"/>
      <c r="BD34" s="96"/>
    </row>
    <row r="35" spans="1:56" s="42" customFormat="1" ht="12.75" customHeight="1" x14ac:dyDescent="0.2">
      <c r="A35" s="39" t="s">
        <v>124</v>
      </c>
      <c r="B35" s="692">
        <v>40331</v>
      </c>
      <c r="C35" s="692"/>
      <c r="E35" s="134"/>
      <c r="F35" s="134"/>
      <c r="G35" s="134"/>
      <c r="Q35" s="144"/>
      <c r="V35" s="43" t="s">
        <v>424</v>
      </c>
      <c r="W35" s="44"/>
      <c r="X35" s="44"/>
      <c r="Y35" s="44"/>
      <c r="Z35" s="44"/>
      <c r="AA35" s="89"/>
      <c r="AF35" s="232" t="s">
        <v>392</v>
      </c>
      <c r="AG35" s="229"/>
      <c r="AH35" s="229"/>
      <c r="AI35" s="230"/>
      <c r="AJ35" s="40"/>
      <c r="AL35" s="10" t="s">
        <v>448</v>
      </c>
      <c r="AT35" s="134"/>
      <c r="AZ35" s="10" t="s">
        <v>157</v>
      </c>
      <c r="BA35" s="10"/>
      <c r="BC35" s="320" t="s">
        <v>433</v>
      </c>
      <c r="BD35" s="39"/>
    </row>
    <row r="36" spans="1:56" s="171" customFormat="1" ht="12.75" customHeight="1" x14ac:dyDescent="0.2">
      <c r="A36" s="178" t="s">
        <v>200</v>
      </c>
      <c r="B36" s="712"/>
      <c r="C36" s="712"/>
      <c r="D36" s="249"/>
      <c r="E36" s="234"/>
      <c r="F36" s="234"/>
      <c r="G36" s="234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34"/>
      <c r="T36" s="249"/>
      <c r="U36" s="249"/>
      <c r="V36" s="130" t="s">
        <v>424</v>
      </c>
      <c r="W36" s="130"/>
      <c r="X36" s="130"/>
      <c r="Y36" s="260"/>
      <c r="Z36" s="130"/>
      <c r="AA36" s="130"/>
      <c r="AB36" s="249"/>
      <c r="AC36" s="234"/>
      <c r="AD36" s="249"/>
      <c r="AE36" s="249"/>
      <c r="AF36" s="130" t="s">
        <v>392</v>
      </c>
      <c r="AG36" s="246"/>
      <c r="AH36" s="246"/>
      <c r="AI36" s="130"/>
      <c r="AJ36" s="249"/>
      <c r="AK36" s="249"/>
      <c r="AL36" s="249"/>
      <c r="AM36" s="249"/>
      <c r="AN36" s="249"/>
      <c r="AO36" s="249"/>
      <c r="AP36" s="249"/>
      <c r="AQ36" s="249"/>
      <c r="AR36" s="249"/>
      <c r="AS36" s="249"/>
      <c r="AT36" s="235"/>
      <c r="AU36" s="249"/>
      <c r="AV36" s="249"/>
      <c r="AW36" s="249"/>
      <c r="AX36" s="249"/>
      <c r="AY36" s="249"/>
      <c r="AZ36" s="249"/>
      <c r="BA36" s="249"/>
      <c r="BB36" s="249"/>
      <c r="BC36" s="278" t="s">
        <v>433</v>
      </c>
      <c r="BD36" s="178"/>
    </row>
    <row r="37" spans="1:56" s="184" customFormat="1" ht="12.75" customHeight="1" x14ac:dyDescent="0.2">
      <c r="A37" s="182" t="s">
        <v>128</v>
      </c>
      <c r="B37" s="711">
        <v>40332</v>
      </c>
      <c r="C37" s="711"/>
      <c r="E37" s="10" t="s">
        <v>423</v>
      </c>
      <c r="F37" s="10"/>
      <c r="I37" s="10" t="s">
        <v>400</v>
      </c>
      <c r="O37" s="189"/>
      <c r="Q37" s="185"/>
      <c r="R37" s="185"/>
      <c r="S37" s="185"/>
      <c r="T37" s="185"/>
      <c r="U37" s="185"/>
      <c r="V37" s="185"/>
      <c r="W37" s="185"/>
      <c r="X37" s="43" t="s">
        <v>449</v>
      </c>
      <c r="Y37" s="308"/>
      <c r="Z37" s="184" t="s">
        <v>396</v>
      </c>
      <c r="AF37" s="292" t="s">
        <v>424</v>
      </c>
      <c r="AG37" s="10" t="s">
        <v>431</v>
      </c>
      <c r="AH37" s="10"/>
      <c r="AM37" s="10" t="s">
        <v>450</v>
      </c>
      <c r="AN37" s="10"/>
      <c r="AW37" s="185"/>
      <c r="AX37" s="189"/>
      <c r="BB37" s="189"/>
      <c r="BC37" s="199"/>
      <c r="BD37" s="182"/>
    </row>
    <row r="38" spans="1:56" s="171" customFormat="1" ht="12.75" customHeight="1" x14ac:dyDescent="0.2">
      <c r="A38" s="178" t="s">
        <v>200</v>
      </c>
      <c r="B38" s="712"/>
      <c r="C38" s="712"/>
      <c r="D38" s="249"/>
      <c r="E38" s="249"/>
      <c r="F38" s="249"/>
      <c r="G38" s="249"/>
      <c r="H38" s="249"/>
      <c r="I38" s="130" t="s">
        <v>400</v>
      </c>
      <c r="J38" s="249"/>
      <c r="K38" s="249"/>
      <c r="L38" s="249"/>
      <c r="M38" s="249"/>
      <c r="N38" s="249"/>
      <c r="O38" s="234"/>
      <c r="P38" s="249"/>
      <c r="Q38" s="235"/>
      <c r="R38" s="235"/>
      <c r="S38" s="235"/>
      <c r="T38" s="235"/>
      <c r="U38" s="235"/>
      <c r="V38" s="235"/>
      <c r="W38" s="235"/>
      <c r="X38" s="130" t="s">
        <v>449</v>
      </c>
      <c r="Y38" s="130"/>
      <c r="Z38" s="249"/>
      <c r="AA38" s="249"/>
      <c r="AB38" s="249"/>
      <c r="AC38" s="249"/>
      <c r="AD38" s="249"/>
      <c r="AE38" s="234"/>
      <c r="AF38" s="301" t="s">
        <v>424</v>
      </c>
      <c r="AG38" s="245" t="s">
        <v>431</v>
      </c>
      <c r="AH38" s="247"/>
      <c r="AI38" s="249"/>
      <c r="AJ38" s="249"/>
      <c r="AK38" s="249"/>
      <c r="AL38" s="249"/>
      <c r="AM38" s="249"/>
      <c r="AN38" s="249"/>
      <c r="AO38" s="249"/>
      <c r="AP38" s="249"/>
      <c r="AQ38" s="249"/>
      <c r="AR38" s="249"/>
      <c r="AS38" s="249"/>
      <c r="AT38" s="249"/>
      <c r="AU38" s="249"/>
      <c r="AV38" s="249"/>
      <c r="AW38" s="249"/>
      <c r="AX38" s="249"/>
      <c r="AY38" s="249"/>
      <c r="AZ38" s="249"/>
      <c r="BA38" s="249"/>
      <c r="BB38" s="249"/>
      <c r="BC38" s="288"/>
      <c r="BD38" s="178"/>
    </row>
    <row r="39" spans="1:56" s="184" customFormat="1" ht="12.75" customHeight="1" x14ac:dyDescent="0.2">
      <c r="A39" s="182" t="s">
        <v>349</v>
      </c>
      <c r="B39" s="184" t="s">
        <v>451</v>
      </c>
      <c r="C39" s="183"/>
      <c r="G39" s="189"/>
      <c r="H39" s="189"/>
      <c r="I39" s="187" t="s">
        <v>400</v>
      </c>
      <c r="J39" s="189"/>
      <c r="K39" s="189"/>
      <c r="L39" s="189"/>
      <c r="M39" s="189"/>
      <c r="N39" s="189"/>
      <c r="O39" s="189"/>
      <c r="Q39" s="185"/>
      <c r="R39" s="185"/>
      <c r="S39" s="185"/>
      <c r="T39" s="185"/>
      <c r="U39" s="321"/>
      <c r="V39" s="185"/>
      <c r="W39" s="202" t="s">
        <v>426</v>
      </c>
      <c r="X39" s="207"/>
      <c r="Y39" s="322"/>
      <c r="Z39" s="10" t="s">
        <v>419</v>
      </c>
      <c r="AA39" s="10"/>
      <c r="AB39" s="190" t="s">
        <v>157</v>
      </c>
      <c r="AC39" s="190" t="s">
        <v>157</v>
      </c>
      <c r="AD39" s="729" t="s">
        <v>436</v>
      </c>
      <c r="AE39" s="729"/>
      <c r="AF39" s="265"/>
      <c r="AG39" s="265"/>
      <c r="AH39" s="265"/>
      <c r="AI39" s="265"/>
      <c r="AJ39" s="265"/>
      <c r="AK39" s="738"/>
      <c r="AL39" s="738"/>
      <c r="AM39" s="738"/>
      <c r="AO39" s="10" t="s">
        <v>438</v>
      </c>
      <c r="AP39" s="10"/>
      <c r="AR39" s="256" t="s">
        <v>392</v>
      </c>
      <c r="AS39" s="257"/>
      <c r="AT39" s="258"/>
      <c r="AX39" s="292" t="s">
        <v>157</v>
      </c>
      <c r="BC39" s="323" t="s">
        <v>452</v>
      </c>
      <c r="BD39" s="182"/>
    </row>
    <row r="40" spans="1:56" s="42" customFormat="1" ht="12.75" customHeight="1" x14ac:dyDescent="0.2">
      <c r="A40" s="39" t="s">
        <v>352</v>
      </c>
      <c r="C40" s="67"/>
      <c r="G40" s="40"/>
      <c r="H40" s="40"/>
      <c r="I40" s="130" t="s">
        <v>400</v>
      </c>
      <c r="J40" s="40"/>
      <c r="K40" s="40"/>
      <c r="L40" s="40"/>
      <c r="M40" s="40"/>
      <c r="N40" s="40"/>
      <c r="O40" s="40"/>
      <c r="Q40" s="134"/>
      <c r="R40" s="134"/>
      <c r="S40" s="134"/>
      <c r="T40" s="134"/>
      <c r="U40" s="134"/>
      <c r="V40" s="134"/>
      <c r="W40" s="87" t="s">
        <v>426</v>
      </c>
      <c r="X40" s="111"/>
      <c r="Y40" s="137"/>
      <c r="Z40" s="324" t="s">
        <v>419</v>
      </c>
      <c r="AA40" s="325"/>
      <c r="AB40" s="48" t="s">
        <v>157</v>
      </c>
      <c r="AC40" s="48" t="s">
        <v>157</v>
      </c>
      <c r="AD40" s="666" t="s">
        <v>436</v>
      </c>
      <c r="AE40" s="666"/>
      <c r="AF40" s="111"/>
      <c r="AG40" s="111"/>
      <c r="AH40" s="111"/>
      <c r="AI40" s="111"/>
      <c r="AJ40" s="111"/>
      <c r="AK40" s="697"/>
      <c r="AL40" s="697"/>
      <c r="AM40" s="697"/>
      <c r="AR40" s="130" t="s">
        <v>392</v>
      </c>
      <c r="AS40" s="130"/>
      <c r="AT40" s="130"/>
      <c r="AX40" s="130" t="s">
        <v>157</v>
      </c>
      <c r="BC40" s="88"/>
      <c r="BD40" s="39"/>
    </row>
    <row r="41" spans="1:56" s="171" customFormat="1" ht="12.75" customHeight="1" x14ac:dyDescent="0.2">
      <c r="A41" s="178" t="s">
        <v>353</v>
      </c>
      <c r="C41" s="179"/>
      <c r="G41" s="70"/>
      <c r="H41" s="70"/>
      <c r="I41" s="70"/>
      <c r="J41" s="70"/>
      <c r="K41" s="70"/>
      <c r="L41" s="70"/>
      <c r="M41" s="70"/>
      <c r="N41" s="70"/>
      <c r="O41" s="70"/>
      <c r="Q41" s="70"/>
      <c r="R41" s="70"/>
      <c r="S41" s="70"/>
      <c r="T41" s="70"/>
      <c r="U41" s="70"/>
      <c r="W41" s="70"/>
      <c r="X41" s="70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  <c r="AO41" s="277"/>
      <c r="AU41" s="249"/>
      <c r="AV41" s="277"/>
      <c r="BC41" s="200"/>
      <c r="BD41" s="178"/>
    </row>
    <row r="42" spans="1:56" s="184" customFormat="1" ht="12.75" customHeight="1" x14ac:dyDescent="0.2">
      <c r="A42" s="182" t="s">
        <v>354</v>
      </c>
      <c r="B42" s="184" t="s">
        <v>453</v>
      </c>
      <c r="C42" s="183"/>
      <c r="G42" s="189"/>
      <c r="H42" s="189"/>
      <c r="I42" s="189"/>
      <c r="J42" s="189"/>
      <c r="K42" s="189"/>
      <c r="L42" s="189"/>
      <c r="M42" s="189"/>
      <c r="N42" s="189"/>
      <c r="O42" s="189"/>
      <c r="Q42" s="185"/>
      <c r="R42" s="739" t="s">
        <v>454</v>
      </c>
      <c r="S42" s="739"/>
      <c r="T42" s="739"/>
      <c r="U42" s="739"/>
      <c r="V42" s="202" t="s">
        <v>441</v>
      </c>
      <c r="W42" s="207"/>
      <c r="X42" s="208"/>
      <c r="Y42" s="326"/>
      <c r="Z42" s="327"/>
      <c r="AA42" s="328"/>
      <c r="AB42" s="329"/>
      <c r="AC42" s="330"/>
      <c r="AD42" s="331" t="s">
        <v>454</v>
      </c>
      <c r="AE42" s="254"/>
      <c r="AF42" s="332" t="s">
        <v>419</v>
      </c>
      <c r="AG42" s="10" t="s">
        <v>438</v>
      </c>
      <c r="AH42" s="10"/>
      <c r="AI42" s="10"/>
      <c r="AJ42" s="269" t="s">
        <v>455</v>
      </c>
      <c r="AK42" s="268"/>
      <c r="AL42" s="269" t="s">
        <v>446</v>
      </c>
      <c r="AM42" s="267"/>
      <c r="AN42" s="267"/>
      <c r="AO42" s="252"/>
      <c r="AS42" s="189"/>
      <c r="AT42" s="189"/>
      <c r="AU42" s="130" t="s">
        <v>157</v>
      </c>
      <c r="AV42" s="130"/>
      <c r="BC42" s="199"/>
      <c r="BD42" s="182"/>
    </row>
    <row r="43" spans="1:56" s="42" customFormat="1" ht="12.75" customHeight="1" x14ac:dyDescent="0.2">
      <c r="A43" s="39" t="s">
        <v>352</v>
      </c>
      <c r="B43" s="67"/>
      <c r="C43" s="92"/>
      <c r="G43" s="40"/>
      <c r="H43" s="40"/>
      <c r="I43" s="40"/>
      <c r="J43" s="40"/>
      <c r="K43" s="40"/>
      <c r="L43" s="40"/>
      <c r="M43" s="40"/>
      <c r="N43" s="40"/>
      <c r="O43" s="40"/>
      <c r="Q43" s="134"/>
      <c r="R43" s="681" t="s">
        <v>454</v>
      </c>
      <c r="S43" s="681"/>
      <c r="T43" s="681"/>
      <c r="U43" s="681"/>
      <c r="V43" s="134"/>
      <c r="X43" s="40"/>
      <c r="Y43" s="333"/>
      <c r="Z43" s="334"/>
      <c r="AA43" s="335"/>
      <c r="AB43" s="336"/>
      <c r="AC43" s="335"/>
      <c r="AD43" s="130" t="s">
        <v>454</v>
      </c>
      <c r="AE43" s="318"/>
      <c r="AF43" s="167"/>
      <c r="AG43" s="337" t="s">
        <v>438</v>
      </c>
      <c r="AH43" s="314"/>
      <c r="AI43" s="314"/>
      <c r="AJ43" s="313" t="s">
        <v>455</v>
      </c>
      <c r="AK43" s="315"/>
      <c r="AL43" s="314" t="s">
        <v>446</v>
      </c>
      <c r="AM43" s="314"/>
      <c r="AN43" s="314"/>
      <c r="AO43" s="318"/>
      <c r="BC43" s="88"/>
      <c r="BD43" s="39"/>
    </row>
    <row r="44" spans="1:56" s="42" customFormat="1" ht="12.75" customHeight="1" x14ac:dyDescent="0.2">
      <c r="A44" s="39"/>
      <c r="B44" s="692"/>
      <c r="C44" s="692"/>
      <c r="AE44" s="167"/>
      <c r="AG44" s="167"/>
      <c r="AH44" s="167"/>
      <c r="AI44" s="167"/>
      <c r="AJ44" s="167"/>
      <c r="AK44" s="167"/>
      <c r="AL44" s="167"/>
      <c r="AM44" s="167"/>
      <c r="AN44" s="167"/>
      <c r="AO44" s="167"/>
      <c r="BC44" s="88"/>
      <c r="BD44" s="39"/>
    </row>
    <row r="45" spans="1:56" s="42" customFormat="1" ht="12.75" customHeight="1" x14ac:dyDescent="0.2">
      <c r="A45" s="39" t="s">
        <v>129</v>
      </c>
      <c r="B45" s="692">
        <v>40333</v>
      </c>
      <c r="C45" s="692"/>
      <c r="I45" s="10" t="s">
        <v>400</v>
      </c>
      <c r="Q45" s="144"/>
      <c r="T45" s="40"/>
      <c r="U45" s="40"/>
      <c r="W45" s="338" t="s">
        <v>456</v>
      </c>
      <c r="X45" s="339"/>
      <c r="Y45" s="339"/>
      <c r="Z45" s="339"/>
      <c r="AA45" s="339"/>
      <c r="AB45" s="340"/>
      <c r="AC45" s="340"/>
      <c r="AE45" s="40"/>
      <c r="AF45" s="134"/>
      <c r="AG45" s="67"/>
      <c r="AH45" s="341"/>
      <c r="AI45" s="342"/>
      <c r="AJ45" s="342"/>
      <c r="AK45" s="342"/>
      <c r="AL45" s="342"/>
      <c r="AM45" s="342"/>
      <c r="AN45" s="342"/>
      <c r="AO45" s="343"/>
      <c r="AR45" s="232" t="s">
        <v>436</v>
      </c>
      <c r="AS45" s="229"/>
      <c r="AT45" s="229"/>
      <c r="AU45" s="229"/>
      <c r="AV45" s="229"/>
      <c r="AW45" s="229"/>
      <c r="AX45" s="229"/>
      <c r="AY45" s="10"/>
      <c r="AZ45" s="230"/>
      <c r="BB45" s="344" t="s">
        <v>157</v>
      </c>
      <c r="BC45" s="88"/>
    </row>
    <row r="46" spans="1:56" s="42" customFormat="1" ht="12.75" customHeight="1" x14ac:dyDescent="0.2">
      <c r="A46" s="39" t="s">
        <v>134</v>
      </c>
      <c r="B46" s="692" t="s">
        <v>457</v>
      </c>
      <c r="C46" s="692"/>
      <c r="S46" s="134"/>
      <c r="T46" s="40"/>
      <c r="U46" s="40"/>
      <c r="V46" s="10" t="s">
        <v>424</v>
      </c>
      <c r="W46" s="10"/>
      <c r="X46" s="10"/>
      <c r="Y46" s="265"/>
      <c r="Z46" s="345"/>
      <c r="AA46" s="346"/>
      <c r="AB46" s="167"/>
      <c r="AC46" s="167"/>
      <c r="AE46" s="40"/>
      <c r="AF46" s="316"/>
      <c r="AG46" s="347"/>
      <c r="AH46" s="316"/>
      <c r="AI46" s="348"/>
      <c r="AO46" s="167"/>
      <c r="AR46" s="349"/>
      <c r="AS46" s="350"/>
      <c r="AT46" s="351"/>
      <c r="AU46" s="352"/>
      <c r="AV46" s="321"/>
      <c r="AW46" s="353"/>
      <c r="AX46" s="130" t="s">
        <v>157</v>
      </c>
      <c r="AZ46" s="354" t="s">
        <v>157</v>
      </c>
      <c r="BA46" s="355"/>
      <c r="BB46" s="356"/>
      <c r="BC46" s="88"/>
      <c r="BD46" s="39"/>
    </row>
    <row r="47" spans="1:56" s="42" customFormat="1" ht="12.75" customHeight="1" x14ac:dyDescent="0.2">
      <c r="A47" s="39" t="s">
        <v>136</v>
      </c>
      <c r="B47" s="692">
        <v>40334</v>
      </c>
      <c r="C47" s="692"/>
      <c r="E47" s="40"/>
      <c r="F47" s="40"/>
      <c r="G47" s="40"/>
      <c r="H47" s="40"/>
      <c r="I47" s="40"/>
      <c r="J47" s="40"/>
      <c r="K47" s="40"/>
      <c r="L47" s="40"/>
      <c r="M47" s="40"/>
      <c r="Q47" s="144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G47" s="167"/>
      <c r="AI47" s="134"/>
      <c r="AQ47" s="10" t="s">
        <v>390</v>
      </c>
      <c r="AR47" s="10"/>
      <c r="AS47" s="10"/>
      <c r="AT47" s="10"/>
      <c r="AU47" s="167"/>
      <c r="AW47" s="134"/>
      <c r="AX47" s="40"/>
      <c r="AZ47" s="357" t="s">
        <v>157</v>
      </c>
      <c r="BA47" s="358"/>
      <c r="BB47" s="359"/>
      <c r="BC47" s="88"/>
      <c r="BD47" s="39"/>
    </row>
    <row r="48" spans="1:56" s="42" customFormat="1" ht="12.75" customHeight="1" x14ac:dyDescent="0.2">
      <c r="A48" s="39" t="s">
        <v>134</v>
      </c>
      <c r="B48" s="692" t="s">
        <v>458</v>
      </c>
      <c r="C48" s="692"/>
      <c r="AW48" s="134"/>
      <c r="AX48" s="40"/>
      <c r="AZ48" s="337" t="s">
        <v>157</v>
      </c>
      <c r="BA48" s="318"/>
      <c r="BB48" s="167"/>
      <c r="BC48" s="88"/>
      <c r="BD48" s="39"/>
    </row>
    <row r="49" spans="1:65" s="42" customFormat="1" ht="12.75" customHeight="1" x14ac:dyDescent="0.2">
      <c r="A49" s="39" t="s">
        <v>142</v>
      </c>
      <c r="B49" s="692">
        <v>40335</v>
      </c>
      <c r="C49" s="692"/>
      <c r="P49" s="40"/>
      <c r="Q49" s="144"/>
      <c r="T49" s="40"/>
      <c r="U49" s="40"/>
      <c r="V49" s="40"/>
      <c r="W49" s="231"/>
      <c r="X49" s="231"/>
      <c r="Y49" s="231"/>
      <c r="Z49" s="231"/>
      <c r="AA49" s="231"/>
      <c r="AB49" s="231"/>
      <c r="AD49" s="134"/>
      <c r="AE49" s="40"/>
      <c r="AF49" s="10" t="s">
        <v>392</v>
      </c>
      <c r="AG49" s="10"/>
      <c r="AH49" s="10"/>
      <c r="AI49" s="10"/>
      <c r="AJ49" s="360"/>
      <c r="AK49" s="335"/>
      <c r="AL49" s="335"/>
      <c r="AM49" s="321"/>
      <c r="AN49" s="335"/>
      <c r="AO49" s="321"/>
      <c r="AP49" s="40"/>
      <c r="AQ49" s="40"/>
      <c r="AR49" s="40"/>
      <c r="AS49" s="232" t="s">
        <v>459</v>
      </c>
      <c r="AT49" s="229"/>
      <c r="AU49" s="229"/>
      <c r="AV49" s="229"/>
      <c r="AW49" s="229"/>
      <c r="AX49" s="229"/>
      <c r="AY49" s="229"/>
      <c r="AZ49" s="361" t="s">
        <v>157</v>
      </c>
      <c r="BA49" s="254"/>
      <c r="BB49" s="255"/>
      <c r="BC49" s="88"/>
      <c r="BD49" s="39"/>
    </row>
    <row r="50" spans="1:65" s="42" customFormat="1" ht="12.75" customHeight="1" x14ac:dyDescent="0.2">
      <c r="A50" s="39" t="s">
        <v>134</v>
      </c>
      <c r="B50" s="692" t="s">
        <v>460</v>
      </c>
      <c r="C50" s="692"/>
      <c r="W50" s="231"/>
      <c r="X50" s="231"/>
      <c r="Y50" s="231"/>
      <c r="Z50" s="231"/>
      <c r="AA50" s="231"/>
      <c r="AB50" s="231"/>
      <c r="AD50" s="134"/>
      <c r="AJ50" s="167"/>
      <c r="AR50" s="316"/>
      <c r="AS50" s="316"/>
      <c r="AT50" s="316"/>
      <c r="AU50" s="362"/>
      <c r="AV50" s="316"/>
      <c r="AW50" s="362"/>
      <c r="AX50" s="316"/>
      <c r="AY50" s="362"/>
      <c r="AZ50" s="130" t="s">
        <v>157</v>
      </c>
      <c r="BA50" s="130"/>
      <c r="BB50" s="317"/>
      <c r="BC50" s="316"/>
      <c r="BD50" s="316"/>
      <c r="BE50" s="316"/>
      <c r="BF50" s="316"/>
      <c r="BG50" s="316"/>
      <c r="BH50" s="316"/>
      <c r="BI50" s="316"/>
      <c r="BJ50" s="316"/>
      <c r="BK50" s="316"/>
      <c r="BL50" s="316"/>
      <c r="BM50" s="316"/>
    </row>
    <row r="51" spans="1:65" s="42" customFormat="1" ht="12.75" customHeight="1" x14ac:dyDescent="0.2">
      <c r="A51" s="39" t="s">
        <v>406</v>
      </c>
      <c r="B51" s="692" t="s">
        <v>407</v>
      </c>
      <c r="C51" s="692"/>
      <c r="R51" s="683" t="s">
        <v>454</v>
      </c>
      <c r="S51" s="683"/>
      <c r="T51" s="683"/>
      <c r="U51" s="683"/>
      <c r="V51" s="683"/>
      <c r="W51" s="683"/>
      <c r="X51" s="231"/>
      <c r="Y51" s="10" t="s">
        <v>426</v>
      </c>
      <c r="Z51" s="10"/>
      <c r="AA51" s="89"/>
      <c r="AB51" s="363" t="s">
        <v>449</v>
      </c>
      <c r="AC51" s="364" t="s">
        <v>432</v>
      </c>
      <c r="AD51" s="10" t="s">
        <v>454</v>
      </c>
      <c r="AE51" s="10"/>
      <c r="AG51" s="10" t="s">
        <v>419</v>
      </c>
      <c r="AH51" s="10"/>
      <c r="AI51" s="365" t="s">
        <v>450</v>
      </c>
      <c r="AJ51" s="321"/>
      <c r="AK51" s="10" t="s">
        <v>424</v>
      </c>
      <c r="AL51" s="364"/>
      <c r="AM51" s="10" t="s">
        <v>461</v>
      </c>
      <c r="AT51" s="134"/>
      <c r="AW51" s="134"/>
      <c r="AX51" s="134"/>
      <c r="BC51" s="88"/>
      <c r="BD51" s="39"/>
    </row>
    <row r="52" spans="1:65" s="42" customFormat="1" ht="12.75" customHeight="1" x14ac:dyDescent="0.2">
      <c r="A52" s="737" t="s">
        <v>411</v>
      </c>
      <c r="B52" s="737"/>
      <c r="C52" s="737"/>
      <c r="AQ52" s="320" t="s">
        <v>316</v>
      </c>
      <c r="AR52" s="366"/>
      <c r="AW52" s="134"/>
      <c r="AX52" s="134"/>
      <c r="BC52" s="88"/>
      <c r="BD52" s="39"/>
    </row>
    <row r="53" spans="1:65" s="42" customFormat="1" ht="12.75" customHeight="1" x14ac:dyDescent="0.2">
      <c r="A53" s="92" t="s">
        <v>462</v>
      </c>
      <c r="B53" s="92" t="s">
        <v>463</v>
      </c>
      <c r="C53" s="92"/>
      <c r="AQ53" s="10"/>
      <c r="AR53" s="366"/>
      <c r="AW53" s="134"/>
      <c r="AX53" s="134"/>
      <c r="BC53" s="88"/>
      <c r="BD53" s="39"/>
    </row>
    <row r="54" spans="1:65" s="42" customFormat="1" ht="12.75" customHeight="1" x14ac:dyDescent="0.2">
      <c r="A54" s="39"/>
      <c r="C54" s="67"/>
      <c r="BC54" s="88"/>
      <c r="BD54" s="39"/>
    </row>
    <row r="55" spans="1:65" s="85" customFormat="1" ht="20.25" customHeight="1" x14ac:dyDescent="0.25">
      <c r="A55" s="83" t="s">
        <v>360</v>
      </c>
      <c r="C55" s="215"/>
      <c r="BC55" s="176"/>
      <c r="BD55" s="83"/>
    </row>
    <row r="56" spans="1:65" s="42" customFormat="1" ht="12.75" customHeight="1" x14ac:dyDescent="0.2">
      <c r="A56" s="39" t="s">
        <v>361</v>
      </c>
      <c r="C56" s="67"/>
      <c r="BC56" s="88"/>
      <c r="BD56" s="39"/>
    </row>
    <row r="57" spans="1:65" s="42" customFormat="1" ht="12.75" customHeight="1" x14ac:dyDescent="0.2">
      <c r="A57" s="39" t="s">
        <v>363</v>
      </c>
      <c r="C57" s="67"/>
      <c r="BC57" s="88"/>
      <c r="BD57" s="39"/>
    </row>
    <row r="58" spans="1:65" s="42" customFormat="1" ht="12.75" customHeight="1" x14ac:dyDescent="0.2">
      <c r="A58" s="39"/>
      <c r="C58" s="67"/>
      <c r="BC58" s="88"/>
      <c r="BD58" s="39"/>
    </row>
    <row r="59" spans="1:65" s="42" customFormat="1" ht="18" customHeight="1" x14ac:dyDescent="0.25">
      <c r="A59" s="82" t="s">
        <v>206</v>
      </c>
      <c r="B59" s="82"/>
      <c r="C59" s="175"/>
      <c r="BC59" s="88"/>
      <c r="BD59" s="39"/>
    </row>
    <row r="60" spans="1:65" s="42" customFormat="1" ht="12.75" customHeight="1" x14ac:dyDescent="0.2">
      <c r="A60" s="39" t="s">
        <v>21</v>
      </c>
      <c r="B60" s="692"/>
      <c r="C60" s="692"/>
      <c r="R60" s="683" t="s">
        <v>454</v>
      </c>
      <c r="S60" s="683"/>
      <c r="T60" s="683"/>
      <c r="U60" s="683"/>
      <c r="V60" s="683"/>
      <c r="W60" s="683"/>
      <c r="X60" s="683"/>
      <c r="Y60" s="134"/>
      <c r="Z60" s="134"/>
      <c r="AD60" s="10" t="s">
        <v>454</v>
      </c>
      <c r="AE60" s="10"/>
      <c r="BC60" s="88"/>
      <c r="BD60" s="39"/>
    </row>
    <row r="61" spans="1:65" s="42" customFormat="1" ht="12.75" customHeight="1" x14ac:dyDescent="0.2">
      <c r="A61" s="39" t="s">
        <v>119</v>
      </c>
      <c r="B61" s="692">
        <v>40004</v>
      </c>
      <c r="C61" s="692"/>
      <c r="Q61" s="144"/>
      <c r="R61" s="704" t="s">
        <v>454</v>
      </c>
      <c r="S61" s="704"/>
      <c r="T61" s="704"/>
      <c r="U61" s="704"/>
      <c r="V61" s="704"/>
      <c r="W61" s="704"/>
      <c r="X61" s="704"/>
      <c r="Y61" s="367"/>
      <c r="Z61" s="134"/>
      <c r="AA61" s="144"/>
      <c r="AD61" s="735" t="s">
        <v>77</v>
      </c>
      <c r="AE61" s="735"/>
      <c r="AN61" s="130" t="s">
        <v>209</v>
      </c>
      <c r="AZ61" s="10" t="s">
        <v>464</v>
      </c>
      <c r="BB61" s="344" t="s">
        <v>157</v>
      </c>
      <c r="BC61" s="88"/>
      <c r="BD61" s="39"/>
    </row>
    <row r="62" spans="1:65" s="42" customFormat="1" ht="12.75" customHeight="1" x14ac:dyDescent="0.2">
      <c r="A62" s="39" t="s">
        <v>119</v>
      </c>
      <c r="B62" s="692">
        <v>40005</v>
      </c>
      <c r="C62" s="692"/>
      <c r="Q62" s="43" t="s">
        <v>444</v>
      </c>
      <c r="R62" s="44"/>
      <c r="S62" s="44"/>
      <c r="T62" s="44"/>
      <c r="U62" s="10"/>
      <c r="V62" s="10"/>
      <c r="W62" s="43" t="s">
        <v>425</v>
      </c>
      <c r="X62" s="10"/>
      <c r="Y62" s="10"/>
      <c r="Z62" s="152"/>
      <c r="AA62" s="171"/>
      <c r="AB62" s="171"/>
      <c r="AC62" s="171"/>
      <c r="AD62" s="736" t="s">
        <v>77</v>
      </c>
      <c r="AE62" s="736"/>
      <c r="BB62" s="368" t="s">
        <v>157</v>
      </c>
      <c r="BC62" s="88"/>
      <c r="BD62" s="39"/>
    </row>
    <row r="63" spans="1:65" s="42" customFormat="1" ht="12.75" customHeight="1" x14ac:dyDescent="0.2">
      <c r="A63" s="39" t="s">
        <v>119</v>
      </c>
      <c r="B63" s="692">
        <v>40006</v>
      </c>
      <c r="C63" s="692"/>
      <c r="Q63" s="87" t="s">
        <v>417</v>
      </c>
      <c r="R63" s="91"/>
      <c r="X63" s="87" t="s">
        <v>465</v>
      </c>
      <c r="Y63" s="111"/>
      <c r="Z63" s="111"/>
      <c r="AA63" s="111"/>
      <c r="AB63" s="111"/>
      <c r="AC63" s="91"/>
      <c r="AD63" s="369"/>
      <c r="AE63" s="316"/>
      <c r="BB63" s="10" t="s">
        <v>157</v>
      </c>
      <c r="BC63" s="88"/>
      <c r="BD63" s="39"/>
    </row>
    <row r="64" spans="1:65" s="42" customFormat="1" ht="12.75" customHeight="1" x14ac:dyDescent="0.2">
      <c r="A64" s="39" t="s">
        <v>258</v>
      </c>
      <c r="C64" s="67"/>
      <c r="BC64" s="88"/>
      <c r="BD64" s="39"/>
    </row>
    <row r="65" spans="1:56" s="42" customFormat="1" ht="12.75" customHeight="1" x14ac:dyDescent="0.2">
      <c r="A65" s="39" t="s">
        <v>258</v>
      </c>
      <c r="C65" s="67"/>
      <c r="BC65" s="88"/>
      <c r="BD65" s="39"/>
    </row>
    <row r="66" spans="1:56" s="42" customFormat="1" ht="12.75" customHeight="1" x14ac:dyDescent="0.2">
      <c r="A66" s="39" t="s">
        <v>365</v>
      </c>
      <c r="C66" s="67"/>
      <c r="BC66" s="88"/>
      <c r="BD66" s="39"/>
    </row>
    <row r="67" spans="1:56" s="42" customFormat="1" ht="12.75" customHeight="1" x14ac:dyDescent="0.2">
      <c r="A67" s="39" t="s">
        <v>20</v>
      </c>
      <c r="C67" s="67"/>
      <c r="BC67" s="88"/>
      <c r="BD67" s="39"/>
    </row>
    <row r="68" spans="1:56" s="42" customFormat="1" ht="12.75" customHeight="1" x14ac:dyDescent="0.2">
      <c r="A68" s="39" t="s">
        <v>20</v>
      </c>
      <c r="C68" s="67"/>
      <c r="BC68" s="88"/>
      <c r="BD68" s="39"/>
    </row>
    <row r="69" spans="1:56" s="42" customFormat="1" ht="12.75" customHeight="1" x14ac:dyDescent="0.2">
      <c r="A69" s="39" t="s">
        <v>149</v>
      </c>
      <c r="C69" s="67"/>
      <c r="BC69" s="88"/>
      <c r="BD69" s="39"/>
    </row>
    <row r="70" spans="1:56" s="42" customFormat="1" ht="12.75" customHeight="1" x14ac:dyDescent="0.2">
      <c r="A70" s="39" t="s">
        <v>149</v>
      </c>
      <c r="C70" s="67"/>
      <c r="BC70" s="88"/>
      <c r="BD70" s="39"/>
    </row>
    <row r="71" spans="1:56" s="42" customFormat="1" ht="12.75" customHeight="1" x14ac:dyDescent="0.2">
      <c r="B71" s="692"/>
      <c r="C71" s="692"/>
      <c r="BC71" s="88"/>
    </row>
    <row r="72" spans="1:56" s="42" customFormat="1" ht="18" customHeight="1" x14ac:dyDescent="0.25">
      <c r="A72" s="82" t="s">
        <v>211</v>
      </c>
      <c r="B72" s="82"/>
      <c r="C72" s="175"/>
      <c r="BC72" s="88"/>
      <c r="BD72" s="39"/>
    </row>
    <row r="73" spans="1:56" s="42" customFormat="1" ht="12.75" customHeight="1" x14ac:dyDescent="0.2">
      <c r="A73" s="39" t="s">
        <v>212</v>
      </c>
      <c r="B73" s="42" t="s">
        <v>213</v>
      </c>
      <c r="C73" s="67"/>
      <c r="V73" s="40"/>
      <c r="W73" s="40"/>
      <c r="X73" s="40"/>
      <c r="BC73" s="88"/>
      <c r="BD73" s="39"/>
    </row>
    <row r="74" spans="1:56" s="42" customFormat="1" ht="12.75" customHeight="1" x14ac:dyDescent="0.2">
      <c r="A74" s="39" t="s">
        <v>214</v>
      </c>
      <c r="C74" s="67"/>
      <c r="BC74" s="88"/>
      <c r="BD74" s="39"/>
    </row>
    <row r="75" spans="1:56" s="42" customFormat="1" ht="13.5" customHeight="1" x14ac:dyDescent="0.2">
      <c r="A75" s="39" t="s">
        <v>215</v>
      </c>
      <c r="B75" s="42" t="s">
        <v>216</v>
      </c>
      <c r="C75" s="67"/>
      <c r="BC75" s="88"/>
      <c r="BD75" s="39"/>
    </row>
    <row r="76" spans="1:56" ht="12.75" customHeight="1" x14ac:dyDescent="0.2">
      <c r="A76" s="42"/>
      <c r="B76" s="42"/>
      <c r="C76" s="67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88"/>
    </row>
    <row r="77" spans="1:56" ht="18" customHeight="1" x14ac:dyDescent="0.25">
      <c r="A77" s="216" t="s">
        <v>412</v>
      </c>
      <c r="B77" s="42"/>
      <c r="C77" s="67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88"/>
    </row>
    <row r="78" spans="1:56" ht="12.75" customHeight="1" x14ac:dyDescent="0.2">
      <c r="A78" s="42" t="s">
        <v>413</v>
      </c>
      <c r="B78" s="42">
        <v>515</v>
      </c>
      <c r="C78" s="67"/>
      <c r="D78" s="42"/>
      <c r="E78" s="10" t="s">
        <v>316</v>
      </c>
      <c r="F78" s="10"/>
      <c r="G78" s="10"/>
      <c r="H78" s="10"/>
      <c r="I78" s="41" t="s">
        <v>415</v>
      </c>
      <c r="J78" s="42"/>
      <c r="K78" s="42"/>
      <c r="L78" s="42"/>
      <c r="M78" s="42"/>
      <c r="N78" s="42"/>
      <c r="O78" s="42"/>
      <c r="P78" s="42"/>
      <c r="Q78" s="43" t="s">
        <v>425</v>
      </c>
      <c r="R78" s="44"/>
      <c r="S78" s="44"/>
      <c r="T78" s="44"/>
      <c r="U78" s="44"/>
      <c r="V78" s="89"/>
      <c r="W78" s="43" t="s">
        <v>426</v>
      </c>
      <c r="X78" s="44"/>
      <c r="Y78" s="44"/>
      <c r="Z78" s="44"/>
      <c r="AA78" s="89"/>
      <c r="AB78" s="42"/>
      <c r="AC78" s="42"/>
      <c r="AD78" s="232" t="s">
        <v>454</v>
      </c>
      <c r="AE78" s="230"/>
      <c r="AF78" s="42"/>
      <c r="AG78" s="40"/>
      <c r="AH78" s="40"/>
      <c r="AI78" s="40"/>
      <c r="AJ78" s="232" t="s">
        <v>446</v>
      </c>
      <c r="AK78" s="229"/>
      <c r="AL78" s="229"/>
      <c r="AM78" s="229"/>
      <c r="AN78" s="229"/>
      <c r="AO78" s="230"/>
      <c r="AP78" s="40"/>
      <c r="AQ78" s="40"/>
      <c r="AR78" s="40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88"/>
    </row>
    <row r="79" spans="1:56" ht="12.75" customHeight="1" x14ac:dyDescent="0.2">
      <c r="A79" s="42" t="s">
        <v>413</v>
      </c>
      <c r="B79" s="42">
        <v>516</v>
      </c>
      <c r="C79" s="67"/>
      <c r="D79" s="42"/>
      <c r="E79" s="680" t="s">
        <v>266</v>
      </c>
      <c r="F79" s="680"/>
      <c r="G79" s="680"/>
      <c r="H79" s="680"/>
      <c r="I79" s="680"/>
      <c r="J79" s="680"/>
      <c r="K79" s="680"/>
      <c r="L79" s="42"/>
      <c r="M79" s="42"/>
      <c r="N79" s="42"/>
      <c r="O79" s="42"/>
      <c r="P79" s="42"/>
      <c r="Q79" s="130" t="s">
        <v>417</v>
      </c>
      <c r="R79" s="698" t="s">
        <v>454</v>
      </c>
      <c r="S79" s="698"/>
      <c r="T79" s="698"/>
      <c r="U79" s="698"/>
      <c r="V79" s="698"/>
      <c r="W79" s="698"/>
      <c r="X79" s="698"/>
      <c r="Y79" s="130" t="s">
        <v>419</v>
      </c>
      <c r="Z79" s="130"/>
      <c r="AA79" s="130"/>
      <c r="AB79" s="130"/>
      <c r="AC79" s="39"/>
      <c r="AD79" s="130" t="s">
        <v>419</v>
      </c>
      <c r="AE79" s="130"/>
      <c r="AF79" s="130"/>
      <c r="AG79" s="130"/>
      <c r="AH79" s="130"/>
      <c r="AI79" s="130"/>
      <c r="AJ79" s="319" t="s">
        <v>446</v>
      </c>
      <c r="AK79" s="130"/>
      <c r="AL79" s="130"/>
      <c r="AM79" s="130"/>
      <c r="AN79" s="314"/>
      <c r="AO79" s="318"/>
      <c r="AP79" s="40"/>
      <c r="AQ79" s="40"/>
      <c r="AR79" s="40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88"/>
    </row>
    <row r="80" spans="1:56" ht="12.75" customHeight="1" x14ac:dyDescent="0.2">
      <c r="A80" s="42" t="s">
        <v>413</v>
      </c>
      <c r="B80" s="42">
        <v>517</v>
      </c>
      <c r="C80" s="67"/>
      <c r="D80" s="669" t="s">
        <v>208</v>
      </c>
      <c r="E80" s="669"/>
      <c r="F80" s="669"/>
      <c r="G80" s="41" t="s">
        <v>316</v>
      </c>
      <c r="H80" s="42"/>
      <c r="I80" s="10" t="s">
        <v>400</v>
      </c>
      <c r="J80" s="42"/>
      <c r="K80" s="42"/>
      <c r="L80" s="42"/>
      <c r="M80" s="42"/>
      <c r="N80" s="42"/>
      <c r="O80" s="42"/>
      <c r="P80" s="42"/>
      <c r="Q80" s="42"/>
      <c r="R80" s="42"/>
      <c r="S80" s="10" t="s">
        <v>417</v>
      </c>
      <c r="T80" s="10"/>
      <c r="U80" s="10"/>
      <c r="V80" s="10"/>
      <c r="W80" s="10"/>
      <c r="X80" s="10"/>
      <c r="Y80" s="42"/>
      <c r="Z80" s="42"/>
      <c r="AA80" s="42"/>
      <c r="AB80" s="42"/>
      <c r="AC80" s="42"/>
      <c r="AD80" s="349"/>
      <c r="AE80" s="370"/>
      <c r="AF80" s="350"/>
      <c r="AG80" s="371"/>
      <c r="AH80" s="350"/>
      <c r="AI80" s="372"/>
      <c r="AJ80" s="42"/>
      <c r="AK80" s="42"/>
      <c r="AL80" s="42"/>
      <c r="AM80" s="42"/>
      <c r="AN80" s="10" t="s">
        <v>438</v>
      </c>
      <c r="AO80" s="10"/>
      <c r="AP80" s="10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88"/>
    </row>
    <row r="81" spans="1:70" ht="12.75" customHeight="1" x14ac:dyDescent="0.2">
      <c r="A81" s="171" t="s">
        <v>413</v>
      </c>
      <c r="B81" s="171">
        <v>518</v>
      </c>
      <c r="C81" s="179"/>
      <c r="D81" s="734" t="s">
        <v>437</v>
      </c>
      <c r="E81" s="734"/>
      <c r="F81" s="734"/>
      <c r="G81" s="734"/>
      <c r="H81" s="734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368" t="s">
        <v>77</v>
      </c>
      <c r="AE81" s="123"/>
      <c r="AF81" s="130" t="s">
        <v>392</v>
      </c>
      <c r="AG81" s="314"/>
      <c r="AH81" s="314"/>
      <c r="AI81" s="130"/>
      <c r="AJ81" s="171"/>
      <c r="AK81" s="171"/>
      <c r="AL81" s="171"/>
      <c r="AM81" s="171"/>
      <c r="AN81" s="171"/>
      <c r="AO81" s="171"/>
      <c r="AP81" s="171"/>
      <c r="AQ81" s="171"/>
      <c r="AR81" s="171"/>
      <c r="AS81" s="171"/>
      <c r="AT81" s="171"/>
      <c r="AU81" s="171"/>
      <c r="AV81" s="171"/>
      <c r="AW81" s="171"/>
      <c r="AX81" s="171"/>
      <c r="AY81" s="171"/>
      <c r="AZ81" s="171"/>
      <c r="BA81" s="171"/>
      <c r="BB81" s="171"/>
      <c r="BC81" s="200"/>
    </row>
    <row r="82" spans="1:70" ht="12.75" customHeight="1" x14ac:dyDescent="0.2">
      <c r="A82" s="373" t="s">
        <v>413</v>
      </c>
      <c r="B82" s="373">
        <v>519</v>
      </c>
      <c r="C82" s="373"/>
      <c r="D82" s="373"/>
      <c r="E82" s="373"/>
      <c r="F82" s="373"/>
      <c r="G82" s="373"/>
      <c r="H82" s="373"/>
      <c r="I82" s="373"/>
      <c r="J82" s="373"/>
      <c r="K82" s="373"/>
      <c r="L82" s="373"/>
      <c r="M82" s="373"/>
      <c r="N82" s="373"/>
      <c r="O82" s="373"/>
      <c r="P82" s="373"/>
      <c r="Q82" s="373"/>
      <c r="R82" s="373"/>
      <c r="S82" s="373"/>
      <c r="T82" s="373"/>
      <c r="U82" s="373"/>
      <c r="V82" s="373"/>
      <c r="W82" s="373"/>
      <c r="X82" s="373"/>
      <c r="Y82" s="373"/>
      <c r="Z82" s="373"/>
      <c r="AA82" s="373"/>
      <c r="AB82" s="373"/>
      <c r="AC82" s="373"/>
      <c r="AD82" s="374" t="s">
        <v>77</v>
      </c>
      <c r="AE82" s="373"/>
      <c r="AF82" s="373"/>
      <c r="AG82" s="361" t="s">
        <v>431</v>
      </c>
      <c r="AH82" s="375"/>
      <c r="AI82" s="373"/>
      <c r="AJ82" s="373"/>
      <c r="AK82" s="373"/>
      <c r="AL82" s="373"/>
      <c r="AM82" s="373"/>
      <c r="AN82" s="373"/>
      <c r="AO82" s="373"/>
      <c r="AP82" s="373"/>
      <c r="AQ82" s="373"/>
      <c r="AR82" s="373"/>
      <c r="AS82" s="373"/>
      <c r="AT82" s="373"/>
      <c r="AU82" s="373"/>
      <c r="AV82" s="373"/>
      <c r="AW82" s="373"/>
      <c r="AX82" s="373"/>
      <c r="AY82" s="373"/>
      <c r="AZ82" s="373"/>
      <c r="BA82" s="373"/>
      <c r="BB82" s="373"/>
      <c r="BC82" s="373"/>
      <c r="BD82" s="373"/>
      <c r="BE82" s="373"/>
      <c r="BF82" s="373"/>
      <c r="BG82" s="373"/>
      <c r="BH82" s="373"/>
      <c r="BI82" s="373"/>
      <c r="BJ82" s="373"/>
      <c r="BK82" s="373"/>
      <c r="BL82" s="373"/>
      <c r="BM82" s="373"/>
      <c r="BN82" s="373"/>
      <c r="BO82" s="373"/>
      <c r="BP82" s="373"/>
      <c r="BQ82" s="373"/>
      <c r="BR82" s="373"/>
    </row>
    <row r="83" spans="1:70" ht="12.75" customHeight="1" x14ac:dyDescent="0.2">
      <c r="A83" s="373" t="s">
        <v>413</v>
      </c>
      <c r="B83" s="373">
        <v>493</v>
      </c>
      <c r="C83" s="373"/>
      <c r="D83" s="373"/>
      <c r="E83" s="373"/>
      <c r="F83" s="373"/>
      <c r="G83" s="373"/>
      <c r="H83" s="373"/>
      <c r="I83" s="373"/>
      <c r="J83" s="373"/>
      <c r="K83" s="373"/>
      <c r="L83" s="373"/>
      <c r="M83" s="373"/>
      <c r="N83" s="373"/>
      <c r="O83" s="373"/>
      <c r="P83" s="373"/>
      <c r="Q83" s="373"/>
      <c r="R83" s="373"/>
      <c r="S83" s="373"/>
      <c r="T83" s="373"/>
      <c r="U83" s="373"/>
      <c r="V83" s="373"/>
      <c r="W83" s="373"/>
      <c r="X83" s="373"/>
      <c r="Y83" s="373"/>
      <c r="Z83" s="373"/>
      <c r="AA83" s="373"/>
      <c r="AB83" s="373"/>
      <c r="AC83" s="373"/>
      <c r="AD83" s="376" t="s">
        <v>77</v>
      </c>
      <c r="AE83" s="373"/>
      <c r="AF83" s="373"/>
      <c r="AG83" s="130" t="s">
        <v>431</v>
      </c>
      <c r="AH83" s="130"/>
      <c r="AI83" s="373"/>
      <c r="AJ83" s="373"/>
      <c r="AK83" s="373" t="s">
        <v>466</v>
      </c>
      <c r="AL83" s="373"/>
      <c r="AM83" s="373"/>
      <c r="AN83" s="373"/>
      <c r="AO83" s="373"/>
      <c r="AP83" s="373"/>
      <c r="AQ83" s="373"/>
      <c r="AR83" s="373"/>
      <c r="AS83" s="373"/>
      <c r="AT83" s="373"/>
      <c r="AU83" s="373"/>
      <c r="AV83" s="373"/>
      <c r="AW83" s="373"/>
      <c r="AX83" s="373"/>
      <c r="AY83" s="373"/>
      <c r="AZ83" s="373"/>
      <c r="BA83" s="373"/>
      <c r="BB83" s="373"/>
      <c r="BC83" s="373"/>
      <c r="BD83" s="373"/>
      <c r="BE83" s="373"/>
      <c r="BF83" s="373"/>
      <c r="BG83" s="373"/>
      <c r="BH83" s="373"/>
      <c r="BI83" s="373"/>
      <c r="BJ83" s="373"/>
      <c r="BK83" s="373"/>
      <c r="BL83" s="373"/>
      <c r="BM83" s="373"/>
      <c r="BN83" s="373"/>
      <c r="BO83" s="373"/>
      <c r="BP83" s="373"/>
      <c r="BQ83" s="373"/>
      <c r="BR83" s="373"/>
    </row>
    <row r="84" spans="1:70" ht="12.75" customHeight="1" x14ac:dyDescent="0.2">
      <c r="A84" s="373" t="s">
        <v>413</v>
      </c>
      <c r="B84" s="373">
        <v>494</v>
      </c>
      <c r="C84" s="373"/>
      <c r="D84" s="373"/>
      <c r="E84" s="373"/>
      <c r="F84" s="373"/>
      <c r="G84" s="373"/>
      <c r="H84" s="373"/>
      <c r="I84" s="373"/>
      <c r="J84" s="373"/>
      <c r="K84" s="373"/>
      <c r="L84" s="373"/>
      <c r="M84" s="373"/>
      <c r="N84" s="373"/>
      <c r="O84" s="373"/>
      <c r="P84" s="373"/>
      <c r="Q84" s="373"/>
      <c r="R84" s="373"/>
      <c r="S84" s="373"/>
      <c r="T84" s="373"/>
      <c r="U84" s="373"/>
      <c r="V84" s="373"/>
      <c r="W84" s="373"/>
      <c r="X84" s="373"/>
      <c r="Y84" s="373"/>
      <c r="Z84" s="373"/>
      <c r="AA84" s="373"/>
      <c r="AB84" s="373"/>
      <c r="AC84" s="373"/>
      <c r="AD84" s="374" t="s">
        <v>77</v>
      </c>
      <c r="AE84" s="373"/>
      <c r="AF84" s="373"/>
      <c r="AG84" s="373"/>
      <c r="AH84" s="373"/>
      <c r="AI84" s="373"/>
      <c r="AJ84" s="373"/>
      <c r="AK84" s="373"/>
      <c r="AL84" s="373"/>
      <c r="AM84" s="373"/>
      <c r="AN84" s="373"/>
      <c r="AO84" s="373"/>
      <c r="AP84" s="373"/>
      <c r="AQ84" s="373"/>
      <c r="AR84" s="373"/>
      <c r="AS84" s="373"/>
      <c r="AT84" s="373"/>
      <c r="AU84" s="373"/>
      <c r="AV84" s="373"/>
      <c r="AW84" s="373"/>
      <c r="AX84" s="373"/>
      <c r="AY84" s="373"/>
      <c r="AZ84" s="373"/>
      <c r="BA84" s="373"/>
      <c r="BB84" s="373"/>
      <c r="BC84" s="373"/>
      <c r="BD84" s="373"/>
      <c r="BE84" s="373"/>
      <c r="BF84" s="373"/>
      <c r="BG84" s="373"/>
      <c r="BH84" s="373"/>
      <c r="BI84" s="373"/>
      <c r="BJ84" s="373"/>
      <c r="BK84" s="373"/>
      <c r="BL84" s="373"/>
      <c r="BM84" s="373"/>
      <c r="BN84" s="373"/>
      <c r="BO84" s="373"/>
      <c r="BP84" s="373"/>
      <c r="BQ84" s="373"/>
      <c r="BR84" s="373"/>
    </row>
    <row r="85" spans="1:70" ht="12.75" customHeight="1" x14ac:dyDescent="0.2">
      <c r="A85" s="373" t="s">
        <v>413</v>
      </c>
      <c r="B85" s="373">
        <v>495</v>
      </c>
      <c r="C85" s="373"/>
      <c r="D85" s="373"/>
      <c r="E85" s="373"/>
      <c r="F85" s="373"/>
      <c r="G85" s="373"/>
      <c r="H85" s="373"/>
      <c r="I85" s="373"/>
      <c r="J85" s="373"/>
      <c r="K85" s="373"/>
      <c r="L85" s="373"/>
      <c r="M85" s="373"/>
      <c r="N85" s="373"/>
      <c r="O85" s="373"/>
      <c r="P85" s="373"/>
      <c r="Q85" s="373"/>
      <c r="R85" s="373"/>
      <c r="S85" s="373"/>
      <c r="T85" s="373"/>
      <c r="U85" s="373"/>
      <c r="V85" s="373"/>
      <c r="W85" s="373"/>
      <c r="X85" s="373"/>
      <c r="Y85" s="373"/>
      <c r="Z85" s="373"/>
      <c r="AA85" s="373"/>
      <c r="AB85" s="373"/>
      <c r="AC85" s="373"/>
      <c r="AD85" s="130" t="s">
        <v>77</v>
      </c>
      <c r="AE85" s="373"/>
      <c r="AF85" s="373"/>
      <c r="AG85" s="373"/>
      <c r="AH85" s="373"/>
      <c r="AI85" s="373"/>
      <c r="AJ85" s="373"/>
      <c r="AK85" s="373"/>
      <c r="AL85" s="373"/>
      <c r="AM85" s="373"/>
      <c r="AN85" s="373"/>
      <c r="AO85" s="373"/>
      <c r="AP85" s="373"/>
      <c r="AQ85" s="373"/>
      <c r="AR85" s="177"/>
      <c r="AS85" s="177"/>
      <c r="AT85" s="177"/>
      <c r="AU85" s="177"/>
      <c r="AV85" s="177"/>
      <c r="AW85" s="177"/>
      <c r="AX85" s="177"/>
      <c r="AY85" s="177"/>
      <c r="AZ85" s="177"/>
      <c r="BA85" s="177"/>
      <c r="BB85" s="177"/>
      <c r="BC85" s="177"/>
      <c r="BD85" s="177"/>
      <c r="BE85" s="177"/>
      <c r="BF85" s="177"/>
      <c r="BG85" s="177"/>
      <c r="BH85" s="177"/>
      <c r="BI85" s="177"/>
      <c r="BJ85" s="177"/>
      <c r="BK85" s="177"/>
      <c r="BL85" s="177"/>
      <c r="BM85" s="177"/>
      <c r="BN85" s="373"/>
      <c r="BO85" s="373"/>
      <c r="BP85" s="373"/>
      <c r="BQ85" s="373"/>
      <c r="BR85" s="373"/>
    </row>
    <row r="86" spans="1:70" ht="12.75" customHeight="1" x14ac:dyDescent="0.2">
      <c r="A86" s="373" t="s">
        <v>413</v>
      </c>
      <c r="B86" s="373">
        <v>496</v>
      </c>
      <c r="C86" s="373"/>
      <c r="D86" s="373"/>
      <c r="E86" s="373"/>
      <c r="F86" s="373"/>
      <c r="G86" s="373"/>
      <c r="H86" s="373"/>
      <c r="I86" s="373"/>
      <c r="J86" s="373"/>
      <c r="K86" s="373"/>
      <c r="L86" s="373"/>
      <c r="M86" s="373"/>
      <c r="N86" s="373"/>
      <c r="O86" s="373"/>
      <c r="P86" s="373"/>
      <c r="Q86" s="373"/>
      <c r="R86" s="373"/>
      <c r="S86" s="373"/>
      <c r="T86" s="373"/>
      <c r="U86" s="373"/>
      <c r="V86" s="373"/>
      <c r="W86" s="373"/>
      <c r="X86" s="373"/>
      <c r="Y86" s="373"/>
      <c r="Z86" s="373"/>
      <c r="AA86" s="373"/>
      <c r="AB86" s="373"/>
      <c r="AC86" s="373"/>
      <c r="AD86" s="350"/>
      <c r="AE86" s="373"/>
      <c r="AF86" s="373"/>
      <c r="AG86" s="373"/>
      <c r="AH86" s="373"/>
      <c r="AI86" s="373"/>
      <c r="AJ86" s="373"/>
      <c r="AK86" s="373"/>
      <c r="AL86" s="373"/>
      <c r="AM86" s="373"/>
      <c r="AN86" s="373"/>
      <c r="AO86" s="373"/>
      <c r="AP86" s="373"/>
      <c r="AQ86" s="373"/>
      <c r="AR86" s="373"/>
      <c r="AS86" s="373"/>
      <c r="AT86" s="373"/>
      <c r="AU86" s="373"/>
      <c r="AV86" s="373"/>
      <c r="AW86" s="373"/>
      <c r="AX86" s="373"/>
      <c r="AY86" s="373"/>
      <c r="AZ86" s="373"/>
      <c r="BA86" s="373"/>
      <c r="BB86" s="373"/>
      <c r="BC86" s="373"/>
      <c r="BD86" s="373"/>
      <c r="BE86" s="373"/>
      <c r="BF86" s="373"/>
      <c r="BG86" s="373"/>
      <c r="BH86" s="373"/>
      <c r="BI86" s="373"/>
      <c r="BJ86" s="373"/>
      <c r="BK86" s="373"/>
      <c r="BL86" s="373"/>
      <c r="BM86" s="373"/>
      <c r="BN86" s="373"/>
      <c r="BO86" s="373"/>
      <c r="BP86" s="373"/>
      <c r="BQ86" s="373"/>
      <c r="BR86" s="373"/>
    </row>
  </sheetData>
  <mergeCells count="74">
    <mergeCell ref="A1:C1"/>
    <mergeCell ref="B5:C5"/>
    <mergeCell ref="B6:C6"/>
    <mergeCell ref="B7:C7"/>
    <mergeCell ref="B8:C8"/>
    <mergeCell ref="A9:BC9"/>
    <mergeCell ref="B10:C10"/>
    <mergeCell ref="B11:C11"/>
    <mergeCell ref="B12:C12"/>
    <mergeCell ref="H12:I12"/>
    <mergeCell ref="B13:C13"/>
    <mergeCell ref="H13:I13"/>
    <mergeCell ref="B14:C14"/>
    <mergeCell ref="H14:K14"/>
    <mergeCell ref="B15:C15"/>
    <mergeCell ref="H15:K15"/>
    <mergeCell ref="B16:C16"/>
    <mergeCell ref="M16:N16"/>
    <mergeCell ref="R16:S16"/>
    <mergeCell ref="B17:C17"/>
    <mergeCell ref="M17:N17"/>
    <mergeCell ref="R17:X17"/>
    <mergeCell ref="AI17:AJ17"/>
    <mergeCell ref="B18:C18"/>
    <mergeCell ref="D18:K18"/>
    <mergeCell ref="AK18:AL18"/>
    <mergeCell ref="B19:C19"/>
    <mergeCell ref="D19:K19"/>
    <mergeCell ref="AK19:AL19"/>
    <mergeCell ref="B20:C20"/>
    <mergeCell ref="D20:H20"/>
    <mergeCell ref="U20:V20"/>
    <mergeCell ref="B21:C21"/>
    <mergeCell ref="D21:H21"/>
    <mergeCell ref="U21:V21"/>
    <mergeCell ref="B22:C22"/>
    <mergeCell ref="B23:C23"/>
    <mergeCell ref="B30:C30"/>
    <mergeCell ref="B31:C31"/>
    <mergeCell ref="D31:P31"/>
    <mergeCell ref="B33:C33"/>
    <mergeCell ref="B35:C35"/>
    <mergeCell ref="B36:C36"/>
    <mergeCell ref="B37:C37"/>
    <mergeCell ref="B38:C38"/>
    <mergeCell ref="AD39:AE39"/>
    <mergeCell ref="AK39:AM39"/>
    <mergeCell ref="AD40:AE40"/>
    <mergeCell ref="AK40:AM40"/>
    <mergeCell ref="R42:U42"/>
    <mergeCell ref="R43:U43"/>
    <mergeCell ref="B44:C44"/>
    <mergeCell ref="B45:C45"/>
    <mergeCell ref="B46:C46"/>
    <mergeCell ref="B47:C47"/>
    <mergeCell ref="B48:C48"/>
    <mergeCell ref="B49:C49"/>
    <mergeCell ref="B50:C50"/>
    <mergeCell ref="B51:C51"/>
    <mergeCell ref="R51:W51"/>
    <mergeCell ref="B62:C62"/>
    <mergeCell ref="AD62:AE62"/>
    <mergeCell ref="B63:C63"/>
    <mergeCell ref="B71:C71"/>
    <mergeCell ref="A52:C52"/>
    <mergeCell ref="B60:C60"/>
    <mergeCell ref="R60:X60"/>
    <mergeCell ref="B61:C61"/>
    <mergeCell ref="R61:X61"/>
    <mergeCell ref="E79:K79"/>
    <mergeCell ref="R79:X79"/>
    <mergeCell ref="D80:F80"/>
    <mergeCell ref="D81:H81"/>
    <mergeCell ref="AD61:AE61"/>
  </mergeCells>
  <pageMargins left="0.78749999999999998" right="0.78749999999999998" top="0.98402777777777795" bottom="0.9840277777777779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Ausleihe2007</vt:lpstr>
      <vt:lpstr>Ausleihe2008</vt:lpstr>
      <vt:lpstr>Ausleihe 2014</vt:lpstr>
      <vt:lpstr>Ausleihe 2015</vt:lpstr>
      <vt:lpstr>Ausleihe 2016</vt:lpstr>
      <vt:lpstr>Ausleihe 2017</vt:lpstr>
      <vt:lpstr>Ausleihe 2018</vt:lpstr>
      <vt:lpstr>Ausleihe 2019</vt:lpstr>
      <vt:lpstr>Ausleihe 2020</vt:lpstr>
      <vt:lpstr>Ausleihe 2021</vt:lpstr>
      <vt:lpstr>Ausleihe 2022</vt:lpstr>
      <vt:lpstr>Ausleihe 2023</vt:lpstr>
      <vt:lpstr>Ausleihe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Bibliotheksbenutzer</dc:creator>
  <dc:description/>
  <cp:lastModifiedBy>Elisa Sabine Rascher</cp:lastModifiedBy>
  <cp:revision>4</cp:revision>
  <dcterms:created xsi:type="dcterms:W3CDTF">2015-07-13T13:46:47Z</dcterms:created>
  <dcterms:modified xsi:type="dcterms:W3CDTF">2023-01-16T09:16:31Z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0x010100D716F5B979460646B1D3E02CAA1B5233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