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us\Desktop\"/>
    </mc:Choice>
  </mc:AlternateContent>
  <xr:revisionPtr revIDLastSave="0" documentId="13_ncr:1_{A23721A5-258D-4A3E-9D72-449BD6A38A8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Anleitung" sheetId="8" r:id="rId1"/>
    <sheet name="HF 180 u. 150" sheetId="1" r:id="rId2"/>
    <sheet name="2. HF 75" sheetId="5" r:id="rId3"/>
    <sheet name="NF 45" sheetId="6" r:id="rId4"/>
    <sheet name="NF 30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D20" i="6"/>
  <c r="C23" i="6"/>
  <c r="D17" i="5"/>
  <c r="D44" i="1"/>
  <c r="D20" i="1"/>
  <c r="C9" i="7"/>
  <c r="C9" i="6"/>
  <c r="C17" i="5"/>
  <c r="C26" i="5"/>
  <c r="D26" i="5" s="1" a="1"/>
  <c r="D26" i="5" s="1"/>
  <c r="C26" i="1"/>
  <c r="C32" i="1"/>
  <c r="C10" i="5"/>
  <c r="D10" i="5" s="1"/>
  <c r="C44" i="1"/>
  <c r="C20" i="1"/>
  <c r="D26" i="1" l="1"/>
  <c r="D32" i="1" s="1"/>
  <c r="D9" i="7"/>
  <c r="C15" i="7"/>
  <c r="C20" i="6"/>
  <c r="C16" i="6"/>
  <c r="D16" i="6" s="1"/>
  <c r="C21" i="5"/>
  <c r="C32" i="5"/>
  <c r="D32" i="5" s="1"/>
  <c r="D15" i="7" l="1"/>
  <c r="C18" i="7"/>
  <c r="C35" i="5"/>
  <c r="D21" i="5"/>
  <c r="D9" i="6"/>
  <c r="B19" i="7"/>
  <c r="B24" i="6"/>
  <c r="D52" i="1"/>
  <c r="C59" i="1"/>
  <c r="D59" i="1" l="1"/>
  <c r="C48" i="1"/>
  <c r="C52" i="1"/>
  <c r="C62" i="1" l="1"/>
  <c r="B63" i="1"/>
  <c r="B36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<sst xmlns="http://schemas.openxmlformats.org/spreadsheetml/2006/main" count="520" uniqueCount="131">
  <si>
    <t>Modulgruppe</t>
  </si>
  <si>
    <t>Modul</t>
  </si>
  <si>
    <t>ECTS</t>
  </si>
  <si>
    <t>Note</t>
  </si>
  <si>
    <t>Sonstiges</t>
  </si>
  <si>
    <t>Legende:</t>
  </si>
  <si>
    <t>PWB-AB</t>
  </si>
  <si>
    <t>Pflicht</t>
  </si>
  <si>
    <t>Soll</t>
  </si>
  <si>
    <t>Schnitt</t>
  </si>
  <si>
    <t>Ist</t>
  </si>
  <si>
    <t>Erweiterung</t>
  </si>
  <si>
    <t>Grundlagen</t>
  </si>
  <si>
    <t>PWB-IE-V</t>
  </si>
  <si>
    <t>PWB-VP-V</t>
  </si>
  <si>
    <t>PWB-PS-V</t>
  </si>
  <si>
    <t>PWB-PF-V</t>
  </si>
  <si>
    <t>PWB-PT-V</t>
  </si>
  <si>
    <t>PWB-ME-PS</t>
  </si>
  <si>
    <t>Methoden der empirischen Sozialforschung und Statistik</t>
  </si>
  <si>
    <t>BA Soz B.1.1</t>
  </si>
  <si>
    <t>BA Soz B.1.2</t>
  </si>
  <si>
    <t>Stat-B-01</t>
  </si>
  <si>
    <t>Stat-B-02</t>
  </si>
  <si>
    <t>Praktikum</t>
  </si>
  <si>
    <t>PWB-P</t>
  </si>
  <si>
    <t>Gesamt:</t>
  </si>
  <si>
    <t>Gewichteter Notenschnitt</t>
  </si>
  <si>
    <t>Kürzel</t>
  </si>
  <si>
    <t>Name des Moduls</t>
  </si>
  <si>
    <t>Angebotshäufigkeit</t>
  </si>
  <si>
    <t>Wi / So</t>
  </si>
  <si>
    <t>PWB-IE-S</t>
  </si>
  <si>
    <t>Seminar Internationale und Europäische Politik</t>
  </si>
  <si>
    <t>PWB-VP-S</t>
  </si>
  <si>
    <t>Seminar Vergleichende Politik</t>
  </si>
  <si>
    <t>PWB-ST-S</t>
  </si>
  <si>
    <t>Seminar Digitale Transformation</t>
  </si>
  <si>
    <t>PWB-PF-S</t>
  </si>
  <si>
    <t>Seminar Politikfeldanalyse</t>
  </si>
  <si>
    <t>PWB-PT-S</t>
  </si>
  <si>
    <t>Seminar zur Politischen Theorie</t>
  </si>
  <si>
    <t>PWB-VP-VS</t>
  </si>
  <si>
    <t>Vertiefungsseminar Vergleichende Politik</t>
  </si>
  <si>
    <t>PWB-PS-VS</t>
  </si>
  <si>
    <t>Vertiefungsseminar Politische Soziologie</t>
  </si>
  <si>
    <t>PWB-PF-VS</t>
  </si>
  <si>
    <t>Vertiefungsseminar Politikfeldanalyse</t>
  </si>
  <si>
    <t>PWB-IE-VS</t>
  </si>
  <si>
    <t>Vertiefungsseminar Inter. und Euro. Politik</t>
  </si>
  <si>
    <t>Wahlpflicht</t>
  </si>
  <si>
    <t>Politikwissenschaftliche Mehtoden</t>
  </si>
  <si>
    <t>Erweiterungsbereich</t>
  </si>
  <si>
    <t>Vorlesung Inter. und Euro. Politikwissenschaft</t>
  </si>
  <si>
    <t>Vorlesung Vergleichende Politikwissenschaft</t>
  </si>
  <si>
    <t>Vorlesung Politische Soziologie</t>
  </si>
  <si>
    <t xml:space="preserve">Vorlesung Politikfeldanlyse </t>
  </si>
  <si>
    <t>Vorlesung Politische Theorie</t>
  </si>
  <si>
    <t>Winter</t>
  </si>
  <si>
    <t>Sommer</t>
  </si>
  <si>
    <t>unbenotet</t>
  </si>
  <si>
    <t>Ergänzungsbereich bzw. Nebenfach. Bitte in den jeweiligen MHBs erkundigen</t>
  </si>
  <si>
    <t>Alle erforderlichen ECTS erreicht</t>
  </si>
  <si>
    <t>Noch nicht alle erforderlichen ECTS erreicht</t>
  </si>
  <si>
    <t>Pflichtveranstaltung</t>
  </si>
  <si>
    <t>Wahlpflichtveranstaltung</t>
  </si>
  <si>
    <t>Hinweise</t>
  </si>
  <si>
    <t>Berechnung d. gewichteten Notenschnitts:</t>
  </si>
  <si>
    <t xml:space="preserve">Multiplizierung der ECTS mit ihren Noten; </t>
  </si>
  <si>
    <t>anschließend Aufsummierung d. Summenprodukte und Teilen durch (bereits erbrachte) ECTS</t>
  </si>
  <si>
    <t>Auswahl aus:</t>
  </si>
  <si>
    <t>Methoden der Statistik I</t>
  </si>
  <si>
    <t>Methoden der Statistik II</t>
  </si>
  <si>
    <t>Einführung in die Methoden der emp. Sozialforschung I</t>
  </si>
  <si>
    <t>Einführung in die Methoden der emp. Sozialforschung II</t>
  </si>
  <si>
    <t>Pflicht (Winter)</t>
  </si>
  <si>
    <t>Pflicht (Sommer)</t>
  </si>
  <si>
    <t>Vertiefungsbereich</t>
  </si>
  <si>
    <t>Abschlussarbeit</t>
  </si>
  <si>
    <t>n.a.</t>
  </si>
  <si>
    <t>PWB-PT-VS</t>
  </si>
  <si>
    <t>Pflicht (Wi/So)</t>
  </si>
  <si>
    <t>Bitte beachten Sie: Überpunktungen in Modulgruppen sowie unebnotete Veranstaltungen führen zu einem verzerrten Notendurchschnitt!</t>
  </si>
  <si>
    <t>Vertiefungsseminar Digitale Transoformation</t>
  </si>
  <si>
    <t>Vertiefungsseminar Politische Theorie</t>
  </si>
  <si>
    <r>
      <rPr>
        <b/>
        <sz val="11"/>
        <color rgb="FFFF0000"/>
        <rFont val="Calibri"/>
        <family val="2"/>
        <scheme val="minor"/>
      </rPr>
      <t>Unbenotete</t>
    </r>
    <r>
      <rPr>
        <sz val="11"/>
        <color rgb="FFFF0000"/>
        <rFont val="Calibri"/>
        <family val="2"/>
        <scheme val="minor"/>
      </rPr>
      <t xml:space="preserve"> Lehrveranstaltungen bitte </t>
    </r>
    <r>
      <rPr>
        <b/>
        <sz val="11"/>
        <color rgb="FFFF0000"/>
        <rFont val="Calibri"/>
        <family val="2"/>
        <scheme val="minor"/>
      </rPr>
      <t>ausschließlich</t>
    </r>
    <r>
      <rPr>
        <sz val="11"/>
        <color rgb="FFFF0000"/>
        <rFont val="Calibri"/>
        <family val="2"/>
        <scheme val="minor"/>
      </rPr>
      <t xml:space="preserve"> in die gelb markierten Zellen eintragen, damit diese nicht in die Schnittberechnung mit einbezogen werden! </t>
    </r>
  </si>
  <si>
    <t>Die hier errechnete Abschlussnote kann aus verschiedensten Gründen verzerrt sein und bietet daher lediglich einen unverbindlichen Näherungswert.</t>
  </si>
  <si>
    <t>Leistungsübersicht</t>
  </si>
  <si>
    <t>Tragen Sie hierzu in die entsprechenden Felder die ECTS-Punkte und die Note Ihrer absolvierten Leistungen ein.</t>
  </si>
  <si>
    <t>Achtung: Alle Angaben und Berechnungen in diesem Dokument sind unverbindlich! Bei Fragen hilft Ihnen die Fachstudienberatung gerne weiter.</t>
  </si>
  <si>
    <t>Dieses Dokument soll Ihnen dabei helfen, den Überblick über Ihre bereits erbrachten und noch zu erbringenden Module im PoWi-Studium zu behalten.</t>
  </si>
  <si>
    <t>Bitte beachten Sie: Überpunktungen in Modulgruppen sowie unbenotete Veranstaltungen führen zu einem verzerrten Notendurchschnitt!</t>
  </si>
  <si>
    <t>Leistungsübersicht BA Politikwissenschaft</t>
  </si>
  <si>
    <t>Bitte wählen Sie das jeweils eigens für Ihren Studiengang ( 180/150, 75/45/30) angelegte Tabellenblatt.</t>
  </si>
  <si>
    <t>Achtung: Alle Angaben und Berechnungen in diesem Dokument sind unverbindlich! Insbesondere bei der Berechnung des Notendurchschnitts kann es zu Verzerrungen durch z.B. Überpunktungen oder unbenotete Module kommen.</t>
  </si>
  <si>
    <t>Tragen Sie dann in die entsprechenden Felder die ECTS-Punkte und die Note Ihrer absolvierten Leistungen ein.</t>
  </si>
  <si>
    <t>Bei Fragen hilft Ihnen die Fachstudienberatung gerne weiter. Kontaktieren Sie gerne Simon Scheller, simon.scheller@uni-bamberg.de</t>
  </si>
  <si>
    <t>PWB-ST-V</t>
  </si>
  <si>
    <t>Forschungspraxis</t>
  </si>
  <si>
    <t>PWB-ME-S</t>
  </si>
  <si>
    <t>Vorlesung Internationale und Europäische Politik</t>
  </si>
  <si>
    <t>Vorlesung Vergleichende Politik</t>
  </si>
  <si>
    <t>Vorlesung Digitale Transformation</t>
  </si>
  <si>
    <t>Vorlesung Politikfeldanalyse</t>
  </si>
  <si>
    <t>Seminar Forschungspraxis: Qualitatives Forschen</t>
  </si>
  <si>
    <t>Seminar Forschungspraxis: Wissenschaftliches Argumentieren</t>
  </si>
  <si>
    <t>PWB-FP-S</t>
  </si>
  <si>
    <t>Vorlesung Politischen Theorie</t>
  </si>
  <si>
    <t>PWB-PS-S</t>
  </si>
  <si>
    <t>Seminar Inter. und Euro. Politikwissenschaft</t>
  </si>
  <si>
    <t>Seminar Politische Soziologie</t>
  </si>
  <si>
    <t>Wahlbereich</t>
  </si>
  <si>
    <t>3 bzw. 6</t>
  </si>
  <si>
    <t>Seminar Forschungspraxis: Quantitatives Forschen</t>
  </si>
  <si>
    <t>Wahlbereich/Nebenfach</t>
  </si>
  <si>
    <t xml:space="preserve"> </t>
  </si>
  <si>
    <t>Solange die Minddestanzahl an ECTS (in einer Modulgruppe) nicht erreicht ist bzw. überschritten wurde, erscheint das "Ist-Feld" in rot. Sobald Sie die notwendigen ECTS errreicht haben, springt es auf grün.</t>
  </si>
  <si>
    <t>PWB-IE-S(K)</t>
  </si>
  <si>
    <t>PWB-VP-S(K)</t>
  </si>
  <si>
    <t>PWB-ST-S(K)</t>
  </si>
  <si>
    <t>PWB-PF-S(K)</t>
  </si>
  <si>
    <t>PWB-PT-S(K)</t>
  </si>
  <si>
    <t>PWB-DP-VS</t>
  </si>
  <si>
    <t>PWB-FP-GPA</t>
  </si>
  <si>
    <t>PWB-FP-QN</t>
  </si>
  <si>
    <t>PWB-FP-WA</t>
  </si>
  <si>
    <t>PWB-FP-QL</t>
  </si>
  <si>
    <t>PWB-DP-S</t>
  </si>
  <si>
    <t>PWB-PS-S(K)</t>
  </si>
  <si>
    <t>PWB-DP-S(K)</t>
  </si>
  <si>
    <t>Seminar Forschungspraxis: Grundlagen politikwissenschaftlichen Arbeitens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</si>
</sst>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0"/>
      <color theme="3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/>
      </top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12" applyNumberFormat="0" applyFont="0" applyAlignment="0" applyProtection="0"/>
  </cellStyleXfs>
  <cellXfs count="140">
    <xf numFmtId="0" fontId="0" fillId="0" borderId="0" xfId="0"/>
    <xf numFmtId="0" fontId="0" fillId="0" borderId="0" xfId="0" applyAlignment="1">
      <alignment horizontal="center"/>
    </xf>
    <xf numFmtId="0" fontId="4" fillId="2" borderId="0" xfId="3"/>
    <xf numFmtId="0" fontId="5" fillId="3" borderId="0" xfId="4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/>
    </xf>
    <xf numFmtId="0" fontId="1" fillId="7" borderId="0" xfId="8"/>
    <xf numFmtId="0" fontId="1" fillId="8" borderId="0" xfId="9"/>
    <xf numFmtId="0" fontId="0" fillId="0" borderId="0" xfId="0" applyAlignment="1">
      <alignment horizontal="left"/>
    </xf>
    <xf numFmtId="0" fontId="0" fillId="0" borderId="0" xfId="0" applyAlignment="1">
      <alignment vertical="top" textRotation="45"/>
    </xf>
    <xf numFmtId="0" fontId="12" fillId="0" borderId="0" xfId="0" applyFont="1" applyAlignment="1">
      <alignment horizontal="center" vertical="center" textRotation="255"/>
    </xf>
    <xf numFmtId="0" fontId="3" fillId="0" borderId="0" xfId="2" applyBorder="1" applyAlignment="1">
      <alignment horizontal="center"/>
    </xf>
    <xf numFmtId="0" fontId="5" fillId="3" borderId="0" xfId="4" applyBorder="1" applyAlignment="1">
      <alignment horizontal="center"/>
    </xf>
    <xf numFmtId="0" fontId="4" fillId="2" borderId="0" xfId="3" applyBorder="1" applyAlignment="1">
      <alignment horizontal="center"/>
    </xf>
    <xf numFmtId="0" fontId="13" fillId="0" borderId="0" xfId="0" applyFont="1"/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 textRotation="255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15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0" fillId="0" borderId="16" xfId="0" applyBorder="1"/>
    <xf numFmtId="0" fontId="1" fillId="7" borderId="16" xfId="8" applyBorder="1" applyAlignment="1">
      <alignment horizontal="center"/>
    </xf>
    <xf numFmtId="0" fontId="0" fillId="0" borderId="16" xfId="0" applyBorder="1" applyAlignment="1">
      <alignment horizontal="center"/>
    </xf>
    <xf numFmtId="0" fontId="17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16" fontId="0" fillId="0" borderId="16" xfId="0" applyNumberFormat="1" applyBorder="1" applyAlignment="1">
      <alignment horizontal="center"/>
    </xf>
    <xf numFmtId="0" fontId="0" fillId="11" borderId="16" xfId="0" applyFill="1" applyBorder="1" applyAlignment="1">
      <alignment horizontal="center" vertical="center"/>
    </xf>
    <xf numFmtId="0" fontId="6" fillId="12" borderId="0" xfId="0" applyFont="1" applyFill="1"/>
    <xf numFmtId="0" fontId="0" fillId="12" borderId="0" xfId="0" applyFill="1"/>
    <xf numFmtId="0" fontId="6" fillId="12" borderId="0" xfId="0" applyFont="1" applyFill="1" applyAlignment="1">
      <alignment horizontal="center"/>
    </xf>
    <xf numFmtId="0" fontId="0" fillId="0" borderId="0" xfId="0" applyProtection="1">
      <protection locked="0"/>
    </xf>
    <xf numFmtId="0" fontId="19" fillId="0" borderId="0" xfId="0" applyFont="1" applyProtection="1">
      <protection locked="0"/>
    </xf>
    <xf numFmtId="0" fontId="3" fillId="0" borderId="0" xfId="2" applyBorder="1" applyAlignment="1" applyProtection="1">
      <alignment horizontal="center"/>
      <protection locked="0"/>
    </xf>
    <xf numFmtId="0" fontId="3" fillId="0" borderId="2" xfId="2" applyAlignment="1" applyProtection="1">
      <alignment horizontal="center"/>
      <protection locked="0"/>
    </xf>
    <xf numFmtId="0" fontId="0" fillId="12" borderId="16" xfId="0" applyFill="1" applyBorder="1" applyProtection="1">
      <protection locked="0"/>
    </xf>
    <xf numFmtId="0" fontId="6" fillId="12" borderId="16" xfId="0" applyFont="1" applyFill="1" applyBorder="1" applyAlignment="1" applyProtection="1">
      <alignment horizontal="center"/>
      <protection locked="0"/>
    </xf>
    <xf numFmtId="0" fontId="6" fillId="12" borderId="0" xfId="0" applyFont="1" applyFill="1" applyProtection="1">
      <protection locked="0"/>
    </xf>
    <xf numFmtId="0" fontId="0" fillId="12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11" borderId="16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3" borderId="0" xfId="4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0" xfId="0" applyAlignment="1" applyProtection="1">
      <alignment horizontal="center" vertical="top"/>
      <protection locked="0"/>
    </xf>
    <xf numFmtId="0" fontId="1" fillId="7" borderId="16" xfId="8" applyBorder="1" applyAlignment="1" applyProtection="1">
      <alignment horizontal="center"/>
      <protection locked="0"/>
    </xf>
    <xf numFmtId="16" fontId="0" fillId="0" borderId="16" xfId="0" applyNumberForma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1" fillId="7" borderId="15" xfId="8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4" fillId="2" borderId="0" xfId="3" applyAlignment="1" applyProtection="1">
      <alignment horizontal="center"/>
      <protection locked="0"/>
    </xf>
    <xf numFmtId="0" fontId="22" fillId="0" borderId="0" xfId="0" applyFont="1" applyAlignment="1" applyProtection="1">
      <alignment vertic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0" fillId="9" borderId="12" xfId="1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7" fillId="5" borderId="0" xfId="6" applyBorder="1" applyAlignment="1" applyProtection="1">
      <alignment horizontal="center"/>
      <protection locked="0"/>
    </xf>
    <xf numFmtId="0" fontId="7" fillId="5" borderId="0" xfId="6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4" fillId="2" borderId="0" xfId="3" applyProtection="1">
      <protection locked="0"/>
    </xf>
    <xf numFmtId="0" fontId="5" fillId="3" borderId="0" xfId="4" applyProtection="1">
      <protection locked="0"/>
    </xf>
    <xf numFmtId="0" fontId="1" fillId="7" borderId="0" xfId="8" applyProtection="1">
      <protection locked="0"/>
    </xf>
    <xf numFmtId="0" fontId="1" fillId="8" borderId="0" xfId="9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9" borderId="12" xfId="10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5" fillId="0" borderId="0" xfId="0" applyFont="1" applyAlignment="1">
      <alignment horizontal="left" vertical="center" wrapText="1"/>
    </xf>
    <xf numFmtId="0" fontId="8" fillId="0" borderId="0" xfId="1" applyFont="1" applyBorder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6" fillId="12" borderId="16" xfId="0" applyFont="1" applyFill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 textRotation="255"/>
      <protection locked="0"/>
    </xf>
    <xf numFmtId="0" fontId="1" fillId="4" borderId="0" xfId="5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7" borderId="0" xfId="8" applyFont="1" applyAlignment="1" applyProtection="1">
      <alignment horizontal="center"/>
      <protection locked="0"/>
    </xf>
    <xf numFmtId="0" fontId="1" fillId="7" borderId="0" xfId="8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3" fillId="0" borderId="3" xfId="2" applyBorder="1" applyAlignment="1" applyProtection="1">
      <alignment horizontal="center"/>
      <protection locked="0"/>
    </xf>
    <xf numFmtId="0" fontId="6" fillId="6" borderId="0" xfId="7" applyFont="1" applyAlignment="1" applyProtection="1">
      <alignment horizontal="center"/>
      <protection locked="0"/>
    </xf>
    <xf numFmtId="0" fontId="1" fillId="11" borderId="0" xfId="5" applyFill="1" applyAlignment="1" applyProtection="1">
      <alignment horizontal="center"/>
      <protection locked="0"/>
    </xf>
    <xf numFmtId="0" fontId="6" fillId="6" borderId="4" xfId="7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18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19" fillId="10" borderId="0" xfId="0" applyFont="1" applyFill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textRotation="255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164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6" borderId="0" xfId="7" applyFont="1" applyBorder="1" applyAlignment="1">
      <alignment horizontal="center"/>
    </xf>
    <xf numFmtId="0" fontId="0" fillId="0" borderId="0" xfId="0" applyAlignment="1">
      <alignment horizontal="center"/>
    </xf>
    <xf numFmtId="0" fontId="1" fillId="6" borderId="0" xfId="7" applyAlignment="1">
      <alignment horizontal="center"/>
    </xf>
    <xf numFmtId="0" fontId="1" fillId="7" borderId="0" xfId="8" applyBorder="1" applyAlignment="1">
      <alignment horizontal="center"/>
    </xf>
    <xf numFmtId="0" fontId="17" fillId="0" borderId="16" xfId="0" applyFont="1" applyBorder="1" applyAlignment="1">
      <alignment horizontal="center" vertical="center" wrapText="1"/>
    </xf>
    <xf numFmtId="0" fontId="3" fillId="0" borderId="0" xfId="2" applyBorder="1" applyAlignment="1">
      <alignment horizontal="center"/>
    </xf>
    <xf numFmtId="0" fontId="6" fillId="12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" fillId="7" borderId="0" xfId="8" applyBorder="1" applyAlignment="1">
      <alignment horizontal="center" vertical="center"/>
    </xf>
    <xf numFmtId="0" fontId="1" fillId="4" borderId="0" xfId="5" applyAlignment="1">
      <alignment horizontal="center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7" borderId="0" xfId="8" applyFont="1" applyBorder="1" applyAlignment="1">
      <alignment horizontal="center"/>
    </xf>
    <xf numFmtId="0" fontId="0" fillId="0" borderId="0" xfId="0"/>
    <xf numFmtId="0" fontId="9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1">
    <cellStyle name="20 % - Akzent1" xfId="5" builtinId="30"/>
    <cellStyle name="40 % - Akzent1" xfId="9" builtinId="31"/>
    <cellStyle name="60 % - Akzent2" xfId="8" builtinId="36"/>
    <cellStyle name="60 % - Akzent3" xfId="7" builtinId="40"/>
    <cellStyle name="Akzent3" xfId="6" builtinId="37"/>
    <cellStyle name="Gut" xfId="3" builtinId="26"/>
    <cellStyle name="Notiz" xfId="10" builtinId="10"/>
    <cellStyle name="Schlecht" xfId="4" builtinId="27"/>
    <cellStyle name="Standard" xfId="0" builtinId="0"/>
    <cellStyle name="Überschrift 1" xfId="1" builtinId="16"/>
    <cellStyle name="Überschrift 3" xfId="2" builtinId="18"/>
  </cellStyles>
  <dxfs count="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9" tint="-0.499984740745262"/>
      </font>
      <fill>
        <patternFill>
          <bgColor rgb="FFC6EFCE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9" tint="-0.499984740745262"/>
      </font>
      <fill>
        <patternFill>
          <bgColor rgb="FFC6EFCE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  <color rgb="FF9C0006"/>
      <color rgb="FFFFC7CE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workbookViewId="0">
      <selection activeCell="H15" sqref="H15"/>
    </sheetView>
  </sheetViews>
  <sheetFormatPr baseColWidth="10" defaultRowHeight="14.4" x14ac:dyDescent="0.3"/>
  <sheetData>
    <row r="1" spans="1:14" ht="14.4" customHeight="1" x14ac:dyDescent="0.3">
      <c r="A1" s="81" t="s">
        <v>92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4" ht="14.4" customHeight="1" x14ac:dyDescent="0.3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4" spans="1:14" x14ac:dyDescent="0.3">
      <c r="A4" s="23" t="s">
        <v>90</v>
      </c>
      <c r="B4" s="23"/>
      <c r="C4" s="23"/>
      <c r="D4" s="23"/>
      <c r="E4" s="23"/>
      <c r="F4" s="23"/>
      <c r="G4" s="23"/>
      <c r="H4" s="23"/>
      <c r="I4" s="23"/>
      <c r="J4" s="23"/>
    </row>
    <row r="6" spans="1:14" ht="14.4" customHeight="1" x14ac:dyDescent="0.3">
      <c r="A6" s="25" t="s">
        <v>94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x14ac:dyDescent="0.3">
      <c r="A7" t="s">
        <v>96</v>
      </c>
    </row>
    <row r="9" spans="1:14" x14ac:dyDescent="0.3">
      <c r="A9" t="s">
        <v>93</v>
      </c>
    </row>
    <row r="10" spans="1:14" x14ac:dyDescent="0.3">
      <c r="A10" s="80" t="s">
        <v>95</v>
      </c>
      <c r="B10" s="80"/>
      <c r="C10" s="80"/>
      <c r="D10" s="80"/>
      <c r="E10" s="80"/>
      <c r="F10" s="80"/>
      <c r="G10" s="80"/>
      <c r="H10" s="80"/>
      <c r="I10" s="80"/>
      <c r="J10" s="80"/>
    </row>
    <row r="11" spans="1:14" x14ac:dyDescent="0.3">
      <c r="A11" t="s">
        <v>116</v>
      </c>
    </row>
    <row r="13" spans="1:14" x14ac:dyDescent="0.3">
      <c r="A13" t="s">
        <v>115</v>
      </c>
    </row>
  </sheetData>
  <mergeCells count="2">
    <mergeCell ref="A10:J10"/>
    <mergeCell ref="A1:L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40"/>
  <sheetViews>
    <sheetView zoomScale="104" zoomScaleNormal="100" workbookViewId="0">
      <pane ySplit="3" topLeftCell="A28" activePane="bottomLeft" state="frozen"/>
      <selection pane="bottomLeft" activeCell="P13" sqref="P13"/>
    </sheetView>
  </sheetViews>
  <sheetFormatPr baseColWidth="10" defaultColWidth="11.44140625" defaultRowHeight="14.4" x14ac:dyDescent="0.3"/>
  <cols>
    <col min="1" max="1" width="13" style="37" customWidth="1"/>
    <col min="2" max="2" width="12.44140625" style="37" customWidth="1"/>
    <col min="3" max="3" width="11.6640625" style="37" bestFit="1" customWidth="1"/>
    <col min="4" max="4" width="11" style="37" customWidth="1"/>
    <col min="5" max="5" width="10.5546875" style="37" customWidth="1"/>
    <col min="6" max="6" width="11.44140625" style="37"/>
    <col min="7" max="7" width="9.6640625" style="37" customWidth="1"/>
    <col min="8" max="12" width="11.44140625" style="37"/>
    <col min="13" max="13" width="14.6640625" style="37" customWidth="1"/>
    <col min="14" max="14" width="11.44140625" style="37"/>
    <col min="15" max="15" width="13.33203125" style="37" customWidth="1"/>
    <col min="16" max="16" width="18" style="37" customWidth="1"/>
    <col min="17" max="22" width="11.44140625" style="37"/>
    <col min="23" max="23" width="12.33203125" style="37" customWidth="1"/>
    <col min="24" max="16384" width="11.44140625" style="37"/>
  </cols>
  <sheetData>
    <row r="1" spans="1:18" ht="15" customHeight="1" x14ac:dyDescent="0.3">
      <c r="A1" s="92" t="s">
        <v>87</v>
      </c>
      <c r="B1" s="92"/>
      <c r="C1" s="92"/>
      <c r="D1" s="92"/>
      <c r="E1" s="92"/>
      <c r="F1" s="92"/>
      <c r="H1" s="38" t="s">
        <v>90</v>
      </c>
    </row>
    <row r="2" spans="1:18" ht="15.6" customHeight="1" thickBot="1" x14ac:dyDescent="0.35">
      <c r="A2" s="92"/>
      <c r="B2" s="92"/>
      <c r="C2" s="92"/>
      <c r="D2" s="92"/>
      <c r="E2" s="92"/>
      <c r="F2" s="92"/>
      <c r="H2" s="86" t="s">
        <v>88</v>
      </c>
      <c r="I2" s="86"/>
      <c r="J2" s="86"/>
      <c r="K2" s="86"/>
      <c r="L2" s="86"/>
      <c r="M2" s="86"/>
      <c r="N2" s="86"/>
      <c r="O2" s="86"/>
      <c r="P2" s="86"/>
      <c r="Q2" s="86"/>
    </row>
    <row r="3" spans="1:18" ht="15.75" customHeight="1" thickTop="1" thickBot="1" x14ac:dyDescent="0.35">
      <c r="A3" s="39" t="s">
        <v>0</v>
      </c>
      <c r="B3" s="40" t="s">
        <v>1</v>
      </c>
      <c r="C3" s="40" t="s">
        <v>2</v>
      </c>
      <c r="D3" s="40" t="s">
        <v>3</v>
      </c>
      <c r="E3" s="93" t="s">
        <v>66</v>
      </c>
      <c r="F3" s="93"/>
      <c r="H3" s="86" t="s">
        <v>89</v>
      </c>
      <c r="I3" s="86"/>
      <c r="J3" s="86"/>
      <c r="K3" s="86"/>
      <c r="L3" s="86"/>
      <c r="M3" s="86"/>
      <c r="N3" s="86"/>
      <c r="O3" s="86"/>
      <c r="P3" s="86"/>
      <c r="Q3" s="86"/>
      <c r="R3" s="65"/>
    </row>
    <row r="4" spans="1:18" ht="15" customHeight="1" x14ac:dyDescent="0.3">
      <c r="A4" s="94" t="s">
        <v>12</v>
      </c>
      <c r="B4" s="94"/>
      <c r="C4" s="94"/>
      <c r="D4" s="94"/>
      <c r="E4" s="94"/>
      <c r="F4" s="94"/>
      <c r="G4" s="41"/>
      <c r="H4" s="42" t="s">
        <v>28</v>
      </c>
      <c r="I4" s="85" t="s">
        <v>29</v>
      </c>
      <c r="J4" s="85"/>
      <c r="K4" s="85"/>
      <c r="L4" s="85"/>
      <c r="M4" s="42" t="s">
        <v>2</v>
      </c>
      <c r="N4" s="43" t="s">
        <v>30</v>
      </c>
      <c r="O4" s="44"/>
    </row>
    <row r="5" spans="1:18" ht="15" customHeight="1" x14ac:dyDescent="0.3">
      <c r="A5" s="87">
        <v>1</v>
      </c>
      <c r="C5" s="45"/>
      <c r="D5" s="74"/>
      <c r="E5" s="95" t="s">
        <v>50</v>
      </c>
      <c r="F5" s="95"/>
      <c r="G5" s="83" t="s">
        <v>70</v>
      </c>
      <c r="H5" s="46" t="s">
        <v>13</v>
      </c>
      <c r="I5" s="82" t="s">
        <v>100</v>
      </c>
      <c r="J5" s="82"/>
      <c r="K5" s="82"/>
      <c r="L5" s="82"/>
      <c r="M5" s="47">
        <v>5</v>
      </c>
      <c r="N5" s="47" t="s">
        <v>58</v>
      </c>
    </row>
    <row r="6" spans="1:18" ht="14.4" customHeight="1" x14ac:dyDescent="0.3">
      <c r="A6" s="87"/>
      <c r="C6" s="45"/>
      <c r="D6" s="74"/>
      <c r="E6" s="95" t="s">
        <v>50</v>
      </c>
      <c r="F6" s="95"/>
      <c r="G6" s="83"/>
      <c r="H6" s="46" t="s">
        <v>14</v>
      </c>
      <c r="I6" s="82" t="s">
        <v>101</v>
      </c>
      <c r="J6" s="82"/>
      <c r="K6" s="82"/>
      <c r="L6" s="82"/>
      <c r="M6" s="47">
        <v>5</v>
      </c>
      <c r="N6" s="47" t="s">
        <v>58</v>
      </c>
    </row>
    <row r="7" spans="1:18" ht="14.4" customHeight="1" x14ac:dyDescent="0.3">
      <c r="A7" s="87"/>
      <c r="C7" s="45"/>
      <c r="D7" s="74"/>
      <c r="E7" s="95" t="s">
        <v>50</v>
      </c>
      <c r="F7" s="95"/>
      <c r="G7" s="83"/>
      <c r="H7" s="46" t="s">
        <v>15</v>
      </c>
      <c r="I7" s="82" t="s">
        <v>102</v>
      </c>
      <c r="J7" s="82"/>
      <c r="K7" s="82"/>
      <c r="L7" s="82"/>
      <c r="M7" s="47">
        <v>5</v>
      </c>
      <c r="N7" s="47" t="s">
        <v>58</v>
      </c>
      <c r="O7" s="48"/>
      <c r="P7" s="48"/>
      <c r="Q7" s="48"/>
    </row>
    <row r="8" spans="1:18" ht="14.4" customHeight="1" x14ac:dyDescent="0.3">
      <c r="A8" s="87"/>
      <c r="C8" s="45"/>
      <c r="D8" s="74"/>
      <c r="E8" s="95" t="s">
        <v>50</v>
      </c>
      <c r="F8" s="95"/>
      <c r="G8" s="83"/>
      <c r="H8" s="46" t="s">
        <v>16</v>
      </c>
      <c r="I8" s="82" t="s">
        <v>103</v>
      </c>
      <c r="J8" s="82"/>
      <c r="K8" s="82"/>
      <c r="L8" s="82"/>
      <c r="M8" s="47">
        <v>5</v>
      </c>
      <c r="N8" s="47" t="s">
        <v>59</v>
      </c>
    </row>
    <row r="9" spans="1:18" ht="14.4" customHeight="1" x14ac:dyDescent="0.3">
      <c r="A9" s="87"/>
      <c r="C9" s="45"/>
      <c r="D9" s="74"/>
      <c r="E9" s="95" t="s">
        <v>50</v>
      </c>
      <c r="F9" s="95"/>
      <c r="G9" s="83"/>
      <c r="H9" s="46" t="s">
        <v>17</v>
      </c>
      <c r="I9" s="82" t="s">
        <v>107</v>
      </c>
      <c r="J9" s="82"/>
      <c r="K9" s="82"/>
      <c r="L9" s="82"/>
      <c r="M9" s="47">
        <v>5</v>
      </c>
      <c r="N9" s="47" t="s">
        <v>59</v>
      </c>
    </row>
    <row r="10" spans="1:18" x14ac:dyDescent="0.3">
      <c r="A10" s="49" t="s">
        <v>8</v>
      </c>
      <c r="B10" s="45"/>
      <c r="C10" s="45">
        <v>25</v>
      </c>
      <c r="D10" s="74" t="s">
        <v>9</v>
      </c>
      <c r="E10" s="45"/>
      <c r="F10" s="45"/>
      <c r="G10" s="83"/>
      <c r="H10" s="46" t="s">
        <v>97</v>
      </c>
      <c r="I10" s="82" t="s">
        <v>102</v>
      </c>
      <c r="J10" s="82"/>
      <c r="K10" s="82"/>
      <c r="L10" s="82"/>
      <c r="M10" s="47">
        <v>5</v>
      </c>
      <c r="N10" s="47" t="s">
        <v>59</v>
      </c>
    </row>
    <row r="11" spans="1:18" x14ac:dyDescent="0.3">
      <c r="A11" s="49" t="s">
        <v>10</v>
      </c>
      <c r="B11" s="45"/>
      <c r="C11" s="50">
        <f>SUM(C5:C9)</f>
        <v>0</v>
      </c>
      <c r="D11" s="74" t="e">
        <f>SUMPRODUCT(C5:C9,D5:D9)/C11</f>
        <v>#DIV/0!</v>
      </c>
      <c r="E11" s="45"/>
      <c r="F11" s="45"/>
    </row>
    <row r="12" spans="1:18" x14ac:dyDescent="0.3">
      <c r="A12" s="94" t="s">
        <v>11</v>
      </c>
      <c r="B12" s="94"/>
      <c r="C12" s="94"/>
      <c r="D12" s="94"/>
      <c r="E12" s="94"/>
      <c r="F12" s="94"/>
      <c r="G12" s="51"/>
      <c r="H12" s="51"/>
      <c r="I12" s="51"/>
      <c r="J12" s="51"/>
      <c r="K12" s="51"/>
      <c r="L12" s="51"/>
      <c r="M12" s="51"/>
    </row>
    <row r="13" spans="1:18" ht="15" customHeight="1" x14ac:dyDescent="0.3">
      <c r="A13" s="87">
        <v>2</v>
      </c>
      <c r="B13" s="52"/>
      <c r="C13" s="45"/>
      <c r="D13" s="74"/>
      <c r="E13" s="95" t="s">
        <v>50</v>
      </c>
      <c r="F13" s="95"/>
      <c r="G13" s="104" t="s">
        <v>70</v>
      </c>
      <c r="H13" s="53" t="s">
        <v>117</v>
      </c>
      <c r="I13" s="82" t="s">
        <v>33</v>
      </c>
      <c r="J13" s="82"/>
      <c r="K13" s="82"/>
      <c r="L13" s="82"/>
      <c r="M13" s="54" t="s">
        <v>112</v>
      </c>
      <c r="N13" s="47" t="s">
        <v>31</v>
      </c>
    </row>
    <row r="14" spans="1:18" ht="15" customHeight="1" x14ac:dyDescent="0.3">
      <c r="A14" s="87"/>
      <c r="B14" s="52"/>
      <c r="C14" s="45"/>
      <c r="D14" s="74"/>
      <c r="E14" s="95" t="s">
        <v>50</v>
      </c>
      <c r="F14" s="95"/>
      <c r="G14" s="105"/>
      <c r="H14" s="53" t="s">
        <v>118</v>
      </c>
      <c r="I14" s="82" t="s">
        <v>35</v>
      </c>
      <c r="J14" s="82"/>
      <c r="K14" s="82"/>
      <c r="L14" s="82"/>
      <c r="M14" s="54" t="s">
        <v>112</v>
      </c>
      <c r="N14" s="47" t="s">
        <v>31</v>
      </c>
    </row>
    <row r="15" spans="1:18" ht="15" customHeight="1" x14ac:dyDescent="0.3">
      <c r="A15" s="87"/>
      <c r="B15" s="52"/>
      <c r="C15" s="45"/>
      <c r="D15" s="74"/>
      <c r="E15" s="95" t="s">
        <v>50</v>
      </c>
      <c r="F15" s="95"/>
      <c r="G15" s="105"/>
      <c r="H15" s="53" t="s">
        <v>119</v>
      </c>
      <c r="I15" s="82" t="s">
        <v>37</v>
      </c>
      <c r="J15" s="82"/>
      <c r="K15" s="82"/>
      <c r="L15" s="82"/>
      <c r="M15" s="54" t="s">
        <v>112</v>
      </c>
      <c r="N15" s="47" t="s">
        <v>31</v>
      </c>
    </row>
    <row r="16" spans="1:18" ht="15" customHeight="1" x14ac:dyDescent="0.3">
      <c r="A16" s="87"/>
      <c r="B16" s="52"/>
      <c r="C16" s="45"/>
      <c r="D16" s="74"/>
      <c r="E16" s="95" t="s">
        <v>50</v>
      </c>
      <c r="F16" s="95"/>
      <c r="G16" s="105"/>
      <c r="H16" s="53" t="s">
        <v>120</v>
      </c>
      <c r="I16" s="82" t="s">
        <v>39</v>
      </c>
      <c r="J16" s="82"/>
      <c r="K16" s="82"/>
      <c r="L16" s="82"/>
      <c r="M16" s="54" t="s">
        <v>112</v>
      </c>
      <c r="N16" s="47" t="s">
        <v>31</v>
      </c>
    </row>
    <row r="17" spans="1:15" ht="15" customHeight="1" x14ac:dyDescent="0.3">
      <c r="A17" s="87"/>
      <c r="B17" s="52"/>
      <c r="C17" s="45"/>
      <c r="D17" s="74"/>
      <c r="E17" s="95" t="s">
        <v>50</v>
      </c>
      <c r="F17" s="95"/>
      <c r="G17" s="105"/>
      <c r="H17" s="53" t="s">
        <v>121</v>
      </c>
      <c r="I17" s="82" t="s">
        <v>41</v>
      </c>
      <c r="J17" s="82"/>
      <c r="K17" s="82"/>
      <c r="L17" s="82"/>
      <c r="M17" s="54" t="s">
        <v>112</v>
      </c>
      <c r="N17" s="47" t="s">
        <v>31</v>
      </c>
    </row>
    <row r="18" spans="1:15" ht="15" customHeight="1" x14ac:dyDescent="0.3">
      <c r="A18" s="87"/>
      <c r="B18" s="52"/>
      <c r="C18" s="45"/>
      <c r="D18" s="74"/>
      <c r="E18" s="95" t="s">
        <v>50</v>
      </c>
      <c r="F18" s="95"/>
      <c r="G18" s="105"/>
      <c r="H18" s="27" t="s">
        <v>119</v>
      </c>
      <c r="I18" s="103" t="s">
        <v>37</v>
      </c>
      <c r="J18" s="103"/>
      <c r="K18" s="103"/>
      <c r="L18" s="103"/>
      <c r="M18" s="54" t="s">
        <v>112</v>
      </c>
      <c r="N18" s="28" t="s">
        <v>31</v>
      </c>
    </row>
    <row r="19" spans="1:15" ht="15" customHeight="1" x14ac:dyDescent="0.3">
      <c r="A19" s="49" t="s">
        <v>8</v>
      </c>
      <c r="B19" s="45"/>
      <c r="C19" s="45">
        <v>30</v>
      </c>
      <c r="D19" s="74" t="s">
        <v>9</v>
      </c>
      <c r="E19" s="45"/>
      <c r="F19" s="45"/>
    </row>
    <row r="20" spans="1:15" ht="14.4" customHeight="1" thickBot="1" x14ac:dyDescent="0.35">
      <c r="A20" s="49" t="s">
        <v>10</v>
      </c>
      <c r="B20" s="45"/>
      <c r="C20" s="50">
        <f>SUM(C13:C18)</f>
        <v>0</v>
      </c>
      <c r="D20" s="74" t="e">
        <f>SUMPRODUCT(C13:C18,D13:D18)/C20</f>
        <v>#DIV/0!</v>
      </c>
      <c r="E20" s="45"/>
      <c r="F20" s="45"/>
      <c r="G20" s="51"/>
      <c r="H20" s="55"/>
      <c r="I20" s="108"/>
      <c r="J20" s="108"/>
      <c r="K20" s="108"/>
      <c r="L20" s="108"/>
      <c r="M20" s="55"/>
    </row>
    <row r="21" spans="1:15" ht="14.4" customHeight="1" x14ac:dyDescent="0.3">
      <c r="A21" s="96" t="s">
        <v>77</v>
      </c>
      <c r="B21" s="96"/>
      <c r="C21" s="96"/>
      <c r="D21" s="96"/>
      <c r="E21" s="96"/>
      <c r="F21" s="96"/>
      <c r="G21" s="110" t="s">
        <v>70</v>
      </c>
      <c r="H21" s="56" t="s">
        <v>42</v>
      </c>
      <c r="I21" s="89" t="s">
        <v>43</v>
      </c>
      <c r="J21" s="89"/>
      <c r="K21" s="89"/>
      <c r="L21" s="89"/>
      <c r="M21" s="57">
        <v>9</v>
      </c>
      <c r="N21" s="47" t="s">
        <v>31</v>
      </c>
      <c r="O21" s="58"/>
    </row>
    <row r="22" spans="1:15" ht="14.4" customHeight="1" x14ac:dyDescent="0.3">
      <c r="A22" s="87">
        <v>3</v>
      </c>
      <c r="C22" s="45"/>
      <c r="D22" s="74"/>
      <c r="E22" s="90" t="s">
        <v>50</v>
      </c>
      <c r="F22" s="91"/>
      <c r="G22" s="83"/>
      <c r="H22" s="53" t="s">
        <v>44</v>
      </c>
      <c r="I22" s="82" t="s">
        <v>45</v>
      </c>
      <c r="J22" s="82"/>
      <c r="K22" s="82"/>
      <c r="L22" s="82"/>
      <c r="M22" s="47">
        <v>9</v>
      </c>
      <c r="N22" s="47" t="s">
        <v>31</v>
      </c>
      <c r="O22" s="58"/>
    </row>
    <row r="23" spans="1:15" ht="14.4" customHeight="1" x14ac:dyDescent="0.3">
      <c r="A23" s="87"/>
      <c r="C23" s="45"/>
      <c r="D23" s="74"/>
      <c r="E23" s="90" t="s">
        <v>50</v>
      </c>
      <c r="F23" s="91"/>
      <c r="G23" s="83"/>
      <c r="H23" s="53" t="s">
        <v>46</v>
      </c>
      <c r="I23" s="82" t="s">
        <v>47</v>
      </c>
      <c r="J23" s="82"/>
      <c r="K23" s="82"/>
      <c r="L23" s="82"/>
      <c r="M23" s="47">
        <v>9</v>
      </c>
      <c r="N23" s="47" t="s">
        <v>31</v>
      </c>
      <c r="O23" s="58"/>
    </row>
    <row r="24" spans="1:15" ht="14.4" customHeight="1" x14ac:dyDescent="0.3">
      <c r="A24" s="87"/>
      <c r="C24" s="45"/>
      <c r="D24" s="74"/>
      <c r="E24" s="90" t="s">
        <v>50</v>
      </c>
      <c r="F24" s="91"/>
      <c r="G24" s="83"/>
      <c r="H24" s="53" t="s">
        <v>48</v>
      </c>
      <c r="I24" s="82" t="s">
        <v>49</v>
      </c>
      <c r="J24" s="82"/>
      <c r="K24" s="82"/>
      <c r="L24" s="82"/>
      <c r="M24" s="47">
        <v>9</v>
      </c>
      <c r="N24" s="47" t="s">
        <v>31</v>
      </c>
      <c r="O24" s="58"/>
    </row>
    <row r="25" spans="1:15" ht="14.4" customHeight="1" x14ac:dyDescent="0.3">
      <c r="A25" s="49" t="s">
        <v>8</v>
      </c>
      <c r="B25" s="45"/>
      <c r="C25" s="45">
        <v>27</v>
      </c>
      <c r="D25" s="74" t="s">
        <v>9</v>
      </c>
      <c r="E25" s="45"/>
      <c r="F25" s="45"/>
      <c r="G25" s="83"/>
      <c r="H25" s="53" t="s">
        <v>122</v>
      </c>
      <c r="I25" s="82" t="s">
        <v>83</v>
      </c>
      <c r="J25" s="82"/>
      <c r="K25" s="82"/>
      <c r="L25" s="82"/>
      <c r="M25" s="47">
        <v>9</v>
      </c>
      <c r="N25" s="47" t="s">
        <v>31</v>
      </c>
      <c r="O25" s="58"/>
    </row>
    <row r="26" spans="1:15" ht="14.4" customHeight="1" thickBot="1" x14ac:dyDescent="0.35">
      <c r="A26" s="49" t="s">
        <v>10</v>
      </c>
      <c r="B26" s="45"/>
      <c r="C26" s="59">
        <f>SUM(C22:C24)</f>
        <v>0</v>
      </c>
      <c r="D26" s="74" t="e">
        <f>SUMPRODUCT(C22:C24,D22:D24)/C26</f>
        <v>#DIV/0!</v>
      </c>
      <c r="E26" s="45"/>
      <c r="F26" s="45"/>
      <c r="G26" s="83"/>
      <c r="H26" s="53" t="s">
        <v>80</v>
      </c>
      <c r="I26" s="82" t="s">
        <v>84</v>
      </c>
      <c r="J26" s="82"/>
      <c r="K26" s="82"/>
      <c r="L26" s="82"/>
      <c r="M26" s="47">
        <v>9</v>
      </c>
      <c r="N26" s="47" t="s">
        <v>31</v>
      </c>
      <c r="O26" s="58"/>
    </row>
    <row r="27" spans="1:15" ht="14.4" customHeight="1" x14ac:dyDescent="0.3">
      <c r="A27" s="96" t="s">
        <v>98</v>
      </c>
      <c r="B27" s="96"/>
      <c r="C27" s="96"/>
      <c r="D27" s="96"/>
      <c r="E27" s="96"/>
      <c r="F27" s="96"/>
      <c r="O27" s="58"/>
    </row>
    <row r="28" spans="1:15" ht="14.4" customHeight="1" x14ac:dyDescent="0.3">
      <c r="A28" s="87">
        <v>4</v>
      </c>
      <c r="B28" s="37" t="s">
        <v>123</v>
      </c>
      <c r="D28" s="74"/>
      <c r="E28" s="88" t="s">
        <v>81</v>
      </c>
      <c r="F28" s="88"/>
      <c r="G28" s="102" t="s">
        <v>70</v>
      </c>
      <c r="H28" s="53" t="s">
        <v>125</v>
      </c>
      <c r="I28" s="82" t="s">
        <v>105</v>
      </c>
      <c r="J28" s="82"/>
      <c r="K28" s="82"/>
      <c r="L28" s="82"/>
      <c r="M28" s="47">
        <v>6</v>
      </c>
      <c r="N28" s="47" t="s">
        <v>31</v>
      </c>
      <c r="O28" s="58"/>
    </row>
    <row r="29" spans="1:15" ht="14.4" customHeight="1" x14ac:dyDescent="0.3">
      <c r="A29" s="87"/>
      <c r="B29" s="37" t="s">
        <v>124</v>
      </c>
      <c r="D29" s="74"/>
      <c r="E29" s="88" t="s">
        <v>81</v>
      </c>
      <c r="F29" s="88"/>
      <c r="G29" s="102"/>
      <c r="H29" s="53" t="s">
        <v>126</v>
      </c>
      <c r="I29" s="82" t="s">
        <v>104</v>
      </c>
      <c r="J29" s="82"/>
      <c r="K29" s="82"/>
      <c r="L29" s="82"/>
      <c r="M29" s="47">
        <v>6</v>
      </c>
      <c r="N29" s="47" t="s">
        <v>31</v>
      </c>
    </row>
    <row r="30" spans="1:15" ht="14.4" customHeight="1" x14ac:dyDescent="0.3">
      <c r="A30" s="87"/>
      <c r="D30" s="74"/>
      <c r="E30" s="90" t="s">
        <v>50</v>
      </c>
      <c r="F30" s="91"/>
      <c r="I30" s="84"/>
      <c r="J30" s="84"/>
      <c r="K30" s="84"/>
      <c r="L30" s="84"/>
    </row>
    <row r="31" spans="1:15" ht="14.4" customHeight="1" x14ac:dyDescent="0.3">
      <c r="A31" s="49" t="s">
        <v>8</v>
      </c>
      <c r="B31" s="45"/>
      <c r="C31" s="45">
        <v>18</v>
      </c>
      <c r="D31" s="74" t="s">
        <v>9</v>
      </c>
      <c r="G31" s="60"/>
    </row>
    <row r="32" spans="1:15" ht="14.4" customHeight="1" x14ac:dyDescent="0.3">
      <c r="A32" s="49" t="s">
        <v>10</v>
      </c>
      <c r="B32" s="45"/>
      <c r="C32" s="50">
        <f>SUM(C28:C30)</f>
        <v>0</v>
      </c>
      <c r="D32" s="74" t="e">
        <f>SUMPRODUCT(C25:C30,D25:D30)/C32</f>
        <v>#DIV/0!</v>
      </c>
    </row>
    <row r="33" spans="1:24" ht="14.4" customHeight="1" x14ac:dyDescent="0.3">
      <c r="A33" s="94" t="s">
        <v>114</v>
      </c>
      <c r="B33" s="94"/>
      <c r="C33" s="94"/>
      <c r="D33" s="94"/>
      <c r="E33" s="94"/>
      <c r="F33" s="94"/>
    </row>
    <row r="34" spans="1:24" ht="15" customHeight="1" x14ac:dyDescent="0.3">
      <c r="A34" s="87">
        <v>5</v>
      </c>
      <c r="B34" s="45"/>
      <c r="C34" s="45"/>
      <c r="D34" s="74"/>
      <c r="E34" s="100" t="s">
        <v>61</v>
      </c>
      <c r="F34" s="100"/>
      <c r="K34" s="62"/>
      <c r="M34" s="45"/>
      <c r="N34" s="45"/>
    </row>
    <row r="35" spans="1:24" ht="17.399999999999999" x14ac:dyDescent="0.3">
      <c r="A35" s="87"/>
      <c r="B35" s="45"/>
      <c r="C35" s="45"/>
      <c r="D35" s="74"/>
      <c r="E35" s="100"/>
      <c r="F35" s="100"/>
      <c r="K35" s="76"/>
      <c r="M35" s="45"/>
      <c r="N35" s="45"/>
    </row>
    <row r="36" spans="1:24" ht="15" customHeight="1" x14ac:dyDescent="0.3">
      <c r="A36" s="87"/>
      <c r="B36" s="45"/>
      <c r="C36" s="45"/>
      <c r="D36" s="74"/>
      <c r="E36" s="100"/>
      <c r="F36" s="100"/>
      <c r="M36" s="45"/>
      <c r="N36" s="45"/>
    </row>
    <row r="37" spans="1:24" ht="15" customHeight="1" x14ac:dyDescent="0.3">
      <c r="A37" s="87"/>
      <c r="B37" s="45"/>
      <c r="C37" s="45"/>
      <c r="D37" s="74"/>
      <c r="E37" s="100"/>
      <c r="F37" s="100"/>
      <c r="K37" s="77"/>
      <c r="L37" s="77"/>
      <c r="M37" s="45"/>
      <c r="N37" s="45"/>
    </row>
    <row r="38" spans="1:24" ht="15" customHeight="1" x14ac:dyDescent="0.3">
      <c r="A38" s="87"/>
      <c r="B38" s="45"/>
      <c r="C38" s="45"/>
      <c r="D38" s="74"/>
      <c r="E38" s="100"/>
      <c r="F38" s="100"/>
      <c r="G38" s="109" t="s">
        <v>85</v>
      </c>
      <c r="H38" s="109"/>
      <c r="I38" s="109"/>
      <c r="J38" s="109"/>
    </row>
    <row r="39" spans="1:24" ht="15" customHeight="1" x14ac:dyDescent="0.3">
      <c r="A39" s="87"/>
      <c r="B39" s="45"/>
      <c r="C39" s="45"/>
      <c r="D39" s="74"/>
      <c r="E39" s="100"/>
      <c r="F39" s="100"/>
      <c r="G39" s="109"/>
      <c r="H39" s="109"/>
      <c r="I39" s="109"/>
      <c r="J39" s="109"/>
    </row>
    <row r="40" spans="1:24" ht="15" customHeight="1" x14ac:dyDescent="0.3">
      <c r="A40" s="87"/>
      <c r="B40" s="63"/>
      <c r="C40" s="63"/>
      <c r="D40" s="75" t="s">
        <v>60</v>
      </c>
      <c r="E40" s="100"/>
      <c r="F40" s="100"/>
      <c r="G40" s="109"/>
      <c r="H40" s="109"/>
      <c r="I40" s="109"/>
      <c r="J40" s="109"/>
    </row>
    <row r="41" spans="1:24" ht="15" customHeight="1" x14ac:dyDescent="0.3">
      <c r="A41" s="87"/>
      <c r="B41" s="63"/>
      <c r="C41" s="63"/>
      <c r="D41" s="75" t="s">
        <v>60</v>
      </c>
      <c r="E41" s="100"/>
      <c r="F41" s="100"/>
      <c r="G41" s="109"/>
      <c r="H41" s="109"/>
      <c r="I41" s="109"/>
      <c r="J41" s="109"/>
    </row>
    <row r="42" spans="1:24" ht="15" customHeight="1" x14ac:dyDescent="0.3">
      <c r="A42" s="87"/>
      <c r="B42" s="63"/>
      <c r="C42" s="63"/>
      <c r="D42" s="75" t="s">
        <v>60</v>
      </c>
      <c r="E42" s="100"/>
      <c r="F42" s="100"/>
      <c r="G42" s="109"/>
      <c r="H42" s="109"/>
      <c r="I42" s="109"/>
      <c r="J42" s="109"/>
    </row>
    <row r="43" spans="1:24" ht="15" customHeight="1" x14ac:dyDescent="0.3">
      <c r="A43" s="49" t="s">
        <v>8</v>
      </c>
      <c r="B43" s="45"/>
      <c r="C43" s="45">
        <v>30</v>
      </c>
      <c r="D43" s="74" t="s">
        <v>9</v>
      </c>
      <c r="E43" s="45"/>
      <c r="F43" s="45"/>
      <c r="X43" s="58"/>
    </row>
    <row r="44" spans="1:24" ht="15" customHeight="1" x14ac:dyDescent="0.3">
      <c r="A44" s="49" t="s">
        <v>10</v>
      </c>
      <c r="B44" s="45"/>
      <c r="C44" s="59">
        <f>SUM(C34:C42)</f>
        <v>0</v>
      </c>
      <c r="D44" s="74" t="e">
        <f>SUMPRODUCT(C34:C39,D34:D39)/SUM(C34:C39)</f>
        <v>#DIV/0!</v>
      </c>
      <c r="E44" s="45"/>
      <c r="F44" s="45"/>
      <c r="X44" s="58"/>
    </row>
    <row r="45" spans="1:24" ht="15" customHeight="1" x14ac:dyDescent="0.3">
      <c r="A45" s="94" t="s">
        <v>24</v>
      </c>
      <c r="B45" s="94"/>
      <c r="C45" s="94"/>
      <c r="D45" s="94"/>
      <c r="E45" s="94"/>
      <c r="F45" s="94"/>
      <c r="X45" s="58"/>
    </row>
    <row r="46" spans="1:24" ht="15" customHeight="1" x14ac:dyDescent="0.35">
      <c r="A46" s="64">
        <v>6</v>
      </c>
      <c r="B46" s="45" t="s">
        <v>25</v>
      </c>
      <c r="C46" s="45"/>
      <c r="D46" s="45" t="s">
        <v>60</v>
      </c>
      <c r="E46" s="88" t="s">
        <v>7</v>
      </c>
      <c r="F46" s="88"/>
      <c r="X46" s="58"/>
    </row>
    <row r="47" spans="1:24" x14ac:dyDescent="0.3">
      <c r="A47" s="49" t="s">
        <v>8</v>
      </c>
      <c r="B47" s="45"/>
      <c r="C47" s="45">
        <v>13</v>
      </c>
      <c r="D47" s="45" t="s">
        <v>9</v>
      </c>
      <c r="E47" s="45"/>
      <c r="F47" s="45"/>
    </row>
    <row r="48" spans="1:24" x14ac:dyDescent="0.3">
      <c r="A48" s="49" t="s">
        <v>10</v>
      </c>
      <c r="B48" s="45"/>
      <c r="C48" s="50">
        <f>SUM(C46)</f>
        <v>0</v>
      </c>
      <c r="D48" s="45" t="s">
        <v>79</v>
      </c>
      <c r="E48" s="45"/>
      <c r="F48" s="45"/>
    </row>
    <row r="49" spans="1:10" x14ac:dyDescent="0.3">
      <c r="A49" s="94" t="s">
        <v>78</v>
      </c>
      <c r="B49" s="94"/>
      <c r="C49" s="94"/>
      <c r="D49" s="94"/>
      <c r="E49" s="94"/>
      <c r="F49" s="94"/>
    </row>
    <row r="50" spans="1:10" ht="14.4" customHeight="1" x14ac:dyDescent="0.35">
      <c r="A50" s="64">
        <v>7</v>
      </c>
      <c r="B50" s="45" t="s">
        <v>6</v>
      </c>
      <c r="C50" s="45"/>
      <c r="D50" s="74"/>
      <c r="E50" s="88" t="s">
        <v>7</v>
      </c>
      <c r="F50" s="88"/>
    </row>
    <row r="51" spans="1:10" x14ac:dyDescent="0.3">
      <c r="A51" s="49" t="s">
        <v>8</v>
      </c>
      <c r="B51" s="45"/>
      <c r="C51" s="45">
        <v>15</v>
      </c>
      <c r="D51" s="45" t="s">
        <v>9</v>
      </c>
      <c r="E51" s="45"/>
      <c r="F51" s="45"/>
    </row>
    <row r="52" spans="1:10" x14ac:dyDescent="0.3">
      <c r="A52" s="49" t="s">
        <v>10</v>
      </c>
      <c r="B52" s="45"/>
      <c r="C52" s="50">
        <f>SUM(C50)</f>
        <v>0</v>
      </c>
      <c r="D52" s="45">
        <f>D50</f>
        <v>0</v>
      </c>
      <c r="E52" s="45"/>
      <c r="F52" s="45"/>
    </row>
    <row r="53" spans="1:10" x14ac:dyDescent="0.3">
      <c r="A53" s="94" t="s">
        <v>19</v>
      </c>
      <c r="B53" s="94"/>
      <c r="C53" s="94"/>
      <c r="D53" s="94"/>
      <c r="E53" s="94"/>
      <c r="F53" s="94"/>
    </row>
    <row r="54" spans="1:10" ht="15" customHeight="1" x14ac:dyDescent="0.3">
      <c r="A54" s="87">
        <v>8</v>
      </c>
      <c r="B54" s="45" t="s">
        <v>20</v>
      </c>
      <c r="C54" s="45"/>
      <c r="D54" s="74"/>
      <c r="E54" s="88" t="s">
        <v>75</v>
      </c>
      <c r="F54" s="88"/>
    </row>
    <row r="55" spans="1:10" ht="15" customHeight="1" x14ac:dyDescent="0.3">
      <c r="A55" s="87"/>
      <c r="B55" s="45" t="s">
        <v>21</v>
      </c>
      <c r="C55" s="45"/>
      <c r="D55" s="74"/>
      <c r="E55" s="88" t="s">
        <v>76</v>
      </c>
      <c r="F55" s="88"/>
    </row>
    <row r="56" spans="1:10" x14ac:dyDescent="0.3">
      <c r="A56" s="87"/>
      <c r="B56" s="45" t="s">
        <v>22</v>
      </c>
      <c r="C56" s="45"/>
      <c r="D56" s="74"/>
      <c r="E56" s="88" t="s">
        <v>81</v>
      </c>
      <c r="F56" s="88"/>
    </row>
    <row r="57" spans="1:10" x14ac:dyDescent="0.3">
      <c r="A57" s="87"/>
      <c r="B57" s="45" t="s">
        <v>23</v>
      </c>
      <c r="C57" s="45"/>
      <c r="D57" s="74"/>
      <c r="E57" s="88" t="s">
        <v>81</v>
      </c>
      <c r="F57" s="88"/>
    </row>
    <row r="58" spans="1:10" x14ac:dyDescent="0.3">
      <c r="A58" s="49" t="s">
        <v>8</v>
      </c>
      <c r="B58" s="45"/>
      <c r="C58" s="61">
        <v>22</v>
      </c>
      <c r="D58" s="74" t="s">
        <v>9</v>
      </c>
      <c r="E58" s="45"/>
      <c r="F58" s="45"/>
    </row>
    <row r="59" spans="1:10" ht="15" customHeight="1" x14ac:dyDescent="0.3">
      <c r="A59" s="49" t="s">
        <v>10</v>
      </c>
      <c r="B59" s="45"/>
      <c r="C59" s="50">
        <f>SUM(C54:C57)</f>
        <v>0</v>
      </c>
      <c r="D59" s="74" t="e">
        <f>SUMPRODUCT(C54:C57,D54:D57)/C59</f>
        <v>#DIV/0!</v>
      </c>
      <c r="E59" s="45"/>
      <c r="F59" s="45"/>
    </row>
    <row r="60" spans="1:10" x14ac:dyDescent="0.3">
      <c r="A60" s="66"/>
      <c r="B60" s="67"/>
      <c r="C60" s="67"/>
      <c r="D60" s="67"/>
      <c r="E60" s="67"/>
      <c r="F60" s="67"/>
    </row>
    <row r="61" spans="1:10" x14ac:dyDescent="0.3">
      <c r="A61" s="45" t="s">
        <v>26</v>
      </c>
      <c r="B61" s="45" t="s">
        <v>2</v>
      </c>
      <c r="C61" s="99" t="s">
        <v>27</v>
      </c>
      <c r="D61" s="99"/>
      <c r="E61" s="99"/>
      <c r="F61" s="99"/>
      <c r="G61" s="106" t="s">
        <v>86</v>
      </c>
      <c r="H61" s="107"/>
      <c r="I61" s="107"/>
      <c r="J61" s="107"/>
    </row>
    <row r="62" spans="1:10" x14ac:dyDescent="0.3">
      <c r="A62" s="49" t="s">
        <v>8</v>
      </c>
      <c r="B62" s="45">
        <v>180</v>
      </c>
      <c r="C62" s="98" t="e">
        <f>(SUMPRODUCT(C22:C24,D22:D24)+SUMPRODUCT(C28:C30,D28:D30)+SUMPRODUCT(C34:C39,D34:D39)+SUMPRODUCT(C54:C57,D54:D57)+C50*D50+SUMPRODUCT(C5:C9,D5:D9)+SUMPRODUCT(C13:C18,D13:D18))/(C11+C32+C44+C48+C20+C26+C59+C52)</f>
        <v>#DIV/0!</v>
      </c>
      <c r="D62" s="98"/>
      <c r="E62" s="98"/>
      <c r="F62" s="98"/>
      <c r="G62" s="107"/>
      <c r="H62" s="107"/>
      <c r="I62" s="107"/>
      <c r="J62" s="107"/>
    </row>
    <row r="63" spans="1:10" x14ac:dyDescent="0.3">
      <c r="A63" s="49" t="s">
        <v>10</v>
      </c>
      <c r="B63" s="45">
        <f>SUM(C26+C44+C59+C48+C52+C11+C20)</f>
        <v>0</v>
      </c>
      <c r="C63" s="98"/>
      <c r="D63" s="98"/>
      <c r="E63" s="98"/>
      <c r="F63" s="98"/>
      <c r="G63" s="107"/>
      <c r="H63" s="107"/>
      <c r="I63" s="107"/>
      <c r="J63" s="107"/>
    </row>
    <row r="64" spans="1:10" x14ac:dyDescent="0.3">
      <c r="A64" s="97" t="s">
        <v>67</v>
      </c>
      <c r="B64" s="97"/>
      <c r="C64" s="97"/>
      <c r="D64" s="97"/>
      <c r="E64" s="97"/>
      <c r="F64" s="97"/>
      <c r="G64" s="68"/>
      <c r="H64" s="68"/>
      <c r="I64" s="68"/>
      <c r="J64" s="68"/>
    </row>
    <row r="65" spans="1:10" x14ac:dyDescent="0.3">
      <c r="A65" s="97" t="s">
        <v>68</v>
      </c>
      <c r="B65" s="97"/>
      <c r="C65" s="97"/>
      <c r="D65" s="97"/>
      <c r="E65" s="97"/>
      <c r="F65" s="97"/>
      <c r="G65" s="68"/>
      <c r="H65" s="68"/>
      <c r="I65" s="68"/>
      <c r="J65" s="68"/>
    </row>
    <row r="66" spans="1:10" x14ac:dyDescent="0.3">
      <c r="A66" s="97" t="s">
        <v>69</v>
      </c>
      <c r="B66" s="97"/>
      <c r="C66" s="97"/>
      <c r="D66" s="97"/>
      <c r="E66" s="97"/>
      <c r="F66" s="97"/>
      <c r="G66" s="97"/>
      <c r="H66" s="97"/>
    </row>
    <row r="67" spans="1:10" ht="14.4" customHeight="1" x14ac:dyDescent="0.3">
      <c r="H67" s="49"/>
    </row>
    <row r="68" spans="1:10" x14ac:dyDescent="0.3">
      <c r="A68" s="69" t="s">
        <v>5</v>
      </c>
      <c r="H68" s="45"/>
    </row>
    <row r="69" spans="1:10" x14ac:dyDescent="0.3">
      <c r="A69" s="70"/>
      <c r="B69" s="101" t="s">
        <v>62</v>
      </c>
      <c r="C69" s="101"/>
      <c r="D69" s="101"/>
      <c r="E69" s="101"/>
      <c r="F69" s="101"/>
      <c r="G69" s="101"/>
    </row>
    <row r="70" spans="1:10" x14ac:dyDescent="0.3">
      <c r="A70" s="71"/>
      <c r="B70" s="101" t="s">
        <v>63</v>
      </c>
      <c r="C70" s="101"/>
      <c r="D70" s="101"/>
      <c r="E70" s="101"/>
      <c r="F70" s="101"/>
      <c r="G70" s="101"/>
    </row>
    <row r="71" spans="1:10" x14ac:dyDescent="0.3">
      <c r="A71" s="72"/>
      <c r="B71" s="37" t="s">
        <v>65</v>
      </c>
    </row>
    <row r="72" spans="1:10" x14ac:dyDescent="0.3">
      <c r="A72" s="73"/>
      <c r="B72" s="65" t="s">
        <v>64</v>
      </c>
      <c r="C72" s="65"/>
      <c r="D72" s="65"/>
      <c r="E72" s="65"/>
      <c r="F72" s="65"/>
      <c r="G72" s="65"/>
    </row>
    <row r="90" spans="22:23" x14ac:dyDescent="0.3">
      <c r="W90" s="45"/>
    </row>
    <row r="91" spans="22:23" x14ac:dyDescent="0.3">
      <c r="W91" s="45"/>
    </row>
    <row r="92" spans="22:23" x14ac:dyDescent="0.3">
      <c r="W92" s="45"/>
    </row>
    <row r="93" spans="22:23" x14ac:dyDescent="0.3">
      <c r="V93" s="45"/>
      <c r="W93" s="45"/>
    </row>
    <row r="94" spans="22:23" x14ac:dyDescent="0.3">
      <c r="V94" s="45"/>
      <c r="W94" s="45"/>
    </row>
    <row r="95" spans="22:23" x14ac:dyDescent="0.3">
      <c r="V95" s="45"/>
      <c r="W95" s="45"/>
    </row>
    <row r="96" spans="22:23" x14ac:dyDescent="0.3">
      <c r="V96" s="45"/>
      <c r="W96" s="45"/>
    </row>
    <row r="97" spans="22:23" x14ac:dyDescent="0.3">
      <c r="V97" s="45"/>
      <c r="W97" s="45"/>
    </row>
    <row r="98" spans="22:23" x14ac:dyDescent="0.3">
      <c r="V98" s="45"/>
      <c r="W98" s="45"/>
    </row>
    <row r="99" spans="22:23" x14ac:dyDescent="0.3">
      <c r="V99" s="45"/>
      <c r="W99" s="45"/>
    </row>
    <row r="100" spans="22:23" x14ac:dyDescent="0.3">
      <c r="V100" s="45"/>
      <c r="W100" s="45"/>
    </row>
    <row r="101" spans="22:23" x14ac:dyDescent="0.3">
      <c r="V101" s="45"/>
      <c r="W101" s="45"/>
    </row>
    <row r="102" spans="22:23" x14ac:dyDescent="0.3">
      <c r="V102" s="45"/>
      <c r="W102" s="45"/>
    </row>
    <row r="103" spans="22:23" x14ac:dyDescent="0.3">
      <c r="V103" s="45"/>
      <c r="W103" s="45"/>
    </row>
    <row r="104" spans="22:23" x14ac:dyDescent="0.3">
      <c r="V104" s="45"/>
      <c r="W104" s="45"/>
    </row>
    <row r="105" spans="22:23" x14ac:dyDescent="0.3">
      <c r="V105" s="45"/>
      <c r="W105" s="45"/>
    </row>
    <row r="106" spans="22:23" x14ac:dyDescent="0.3">
      <c r="V106" s="45"/>
      <c r="W106" s="45"/>
    </row>
    <row r="107" spans="22:23" x14ac:dyDescent="0.3">
      <c r="V107" s="45"/>
      <c r="W107" s="45"/>
    </row>
    <row r="108" spans="22:23" x14ac:dyDescent="0.3">
      <c r="V108" s="45"/>
      <c r="W108" s="45"/>
    </row>
    <row r="109" spans="22:23" x14ac:dyDescent="0.3">
      <c r="V109" s="45"/>
      <c r="W109" s="45"/>
    </row>
    <row r="110" spans="22:23" x14ac:dyDescent="0.3">
      <c r="V110" s="45"/>
      <c r="W110" s="45"/>
    </row>
    <row r="111" spans="22:23" x14ac:dyDescent="0.3">
      <c r="V111" s="45"/>
      <c r="W111" s="45"/>
    </row>
    <row r="112" spans="22:23" x14ac:dyDescent="0.3">
      <c r="V112" s="45"/>
      <c r="W112" s="45"/>
    </row>
    <row r="113" spans="22:23" x14ac:dyDescent="0.3">
      <c r="V113" s="45"/>
      <c r="W113" s="45"/>
    </row>
    <row r="114" spans="22:23" x14ac:dyDescent="0.3">
      <c r="V114" s="45"/>
      <c r="W114" s="45"/>
    </row>
    <row r="115" spans="22:23" x14ac:dyDescent="0.3">
      <c r="V115" s="45"/>
      <c r="W115" s="45"/>
    </row>
    <row r="116" spans="22:23" x14ac:dyDescent="0.3">
      <c r="V116" s="45"/>
      <c r="W116" s="45"/>
    </row>
    <row r="117" spans="22:23" x14ac:dyDescent="0.3">
      <c r="V117" s="45"/>
      <c r="W117" s="45"/>
    </row>
    <row r="118" spans="22:23" x14ac:dyDescent="0.3">
      <c r="V118" s="45"/>
      <c r="W118" s="45"/>
    </row>
    <row r="119" spans="22:23" x14ac:dyDescent="0.3">
      <c r="V119" s="45"/>
      <c r="W119" s="45"/>
    </row>
    <row r="120" spans="22:23" x14ac:dyDescent="0.3">
      <c r="V120" s="45"/>
      <c r="W120" s="45"/>
    </row>
    <row r="121" spans="22:23" x14ac:dyDescent="0.3">
      <c r="V121" s="45"/>
      <c r="W121" s="45"/>
    </row>
    <row r="122" spans="22:23" x14ac:dyDescent="0.3">
      <c r="V122" s="45"/>
      <c r="W122" s="45"/>
    </row>
    <row r="123" spans="22:23" x14ac:dyDescent="0.3">
      <c r="V123" s="45"/>
      <c r="W123" s="45"/>
    </row>
    <row r="124" spans="22:23" x14ac:dyDescent="0.3">
      <c r="V124" s="45"/>
      <c r="W124" s="45"/>
    </row>
    <row r="125" spans="22:23" x14ac:dyDescent="0.3">
      <c r="V125" s="45"/>
      <c r="W125" s="45"/>
    </row>
    <row r="126" spans="22:23" x14ac:dyDescent="0.3">
      <c r="V126" s="45"/>
      <c r="W126" s="45"/>
    </row>
    <row r="127" spans="22:23" x14ac:dyDescent="0.3">
      <c r="V127" s="45"/>
      <c r="W127" s="45"/>
    </row>
    <row r="128" spans="22:23" x14ac:dyDescent="0.3">
      <c r="V128" s="45"/>
      <c r="W128" s="45"/>
    </row>
    <row r="129" spans="22:23" x14ac:dyDescent="0.3">
      <c r="V129" s="45"/>
      <c r="W129" s="45"/>
    </row>
    <row r="130" spans="22:23" x14ac:dyDescent="0.3">
      <c r="V130" s="45"/>
      <c r="W130" s="45"/>
    </row>
    <row r="131" spans="22:23" x14ac:dyDescent="0.3">
      <c r="V131" s="45"/>
      <c r="W131" s="45"/>
    </row>
    <row r="132" spans="22:23" x14ac:dyDescent="0.3">
      <c r="V132" s="45"/>
      <c r="W132" s="45"/>
    </row>
    <row r="133" spans="22:23" x14ac:dyDescent="0.3">
      <c r="V133" s="45"/>
      <c r="W133" s="45"/>
    </row>
    <row r="134" spans="22:23" x14ac:dyDescent="0.3">
      <c r="V134" s="45"/>
      <c r="W134" s="45"/>
    </row>
    <row r="135" spans="22:23" x14ac:dyDescent="0.3">
      <c r="V135" s="45"/>
      <c r="W135" s="45"/>
    </row>
    <row r="136" spans="22:23" x14ac:dyDescent="0.3">
      <c r="V136" s="45"/>
      <c r="W136" s="45"/>
    </row>
    <row r="137" spans="22:23" x14ac:dyDescent="0.3">
      <c r="V137" s="45"/>
      <c r="W137" s="45"/>
    </row>
    <row r="138" spans="22:23" x14ac:dyDescent="0.3">
      <c r="V138" s="45"/>
      <c r="W138" s="45"/>
    </row>
    <row r="139" spans="22:23" x14ac:dyDescent="0.3">
      <c r="V139" s="45"/>
      <c r="W139" s="45"/>
    </row>
    <row r="140" spans="22:23" x14ac:dyDescent="0.3">
      <c r="V140" s="45"/>
      <c r="W140" s="45"/>
    </row>
  </sheetData>
  <mergeCells count="78">
    <mergeCell ref="A13:A18"/>
    <mergeCell ref="E16:F16"/>
    <mergeCell ref="E14:F14"/>
    <mergeCell ref="E18:F18"/>
    <mergeCell ref="G21:G26"/>
    <mergeCell ref="B70:G70"/>
    <mergeCell ref="G28:G29"/>
    <mergeCell ref="I18:L18"/>
    <mergeCell ref="G13:G18"/>
    <mergeCell ref="G61:J63"/>
    <mergeCell ref="I24:L24"/>
    <mergeCell ref="I23:L23"/>
    <mergeCell ref="I20:L20"/>
    <mergeCell ref="I14:L14"/>
    <mergeCell ref="I15:L15"/>
    <mergeCell ref="I16:L16"/>
    <mergeCell ref="I13:L13"/>
    <mergeCell ref="E30:F30"/>
    <mergeCell ref="G38:J42"/>
    <mergeCell ref="A49:F49"/>
    <mergeCell ref="A27:F27"/>
    <mergeCell ref="B69:G69"/>
    <mergeCell ref="A45:F45"/>
    <mergeCell ref="E46:F46"/>
    <mergeCell ref="A66:H66"/>
    <mergeCell ref="E54:F54"/>
    <mergeCell ref="A53:F53"/>
    <mergeCell ref="A64:F64"/>
    <mergeCell ref="A65:F65"/>
    <mergeCell ref="C62:F63"/>
    <mergeCell ref="A33:F33"/>
    <mergeCell ref="A34:A42"/>
    <mergeCell ref="C61:F61"/>
    <mergeCell ref="E34:F42"/>
    <mergeCell ref="E50:F50"/>
    <mergeCell ref="A1:F2"/>
    <mergeCell ref="E24:F24"/>
    <mergeCell ref="E3:F3"/>
    <mergeCell ref="A4:F4"/>
    <mergeCell ref="E9:F9"/>
    <mergeCell ref="E8:F8"/>
    <mergeCell ref="A5:A9"/>
    <mergeCell ref="E5:F5"/>
    <mergeCell ref="E6:F6"/>
    <mergeCell ref="E7:F7"/>
    <mergeCell ref="E15:F15"/>
    <mergeCell ref="E17:F17"/>
    <mergeCell ref="A22:A24"/>
    <mergeCell ref="E13:F13"/>
    <mergeCell ref="A12:F12"/>
    <mergeCell ref="A21:F21"/>
    <mergeCell ref="H2:Q2"/>
    <mergeCell ref="A54:A57"/>
    <mergeCell ref="E55:F55"/>
    <mergeCell ref="E56:F56"/>
    <mergeCell ref="E57:F57"/>
    <mergeCell ref="I25:L25"/>
    <mergeCell ref="I26:L26"/>
    <mergeCell ref="I22:L22"/>
    <mergeCell ref="I21:L21"/>
    <mergeCell ref="E22:F22"/>
    <mergeCell ref="E23:F23"/>
    <mergeCell ref="I17:L17"/>
    <mergeCell ref="H3:Q3"/>
    <mergeCell ref="A28:A30"/>
    <mergeCell ref="E28:F28"/>
    <mergeCell ref="E29:F29"/>
    <mergeCell ref="I4:L4"/>
    <mergeCell ref="I5:L5"/>
    <mergeCell ref="I6:L6"/>
    <mergeCell ref="I7:L7"/>
    <mergeCell ref="I8:L8"/>
    <mergeCell ref="I10:L10"/>
    <mergeCell ref="G5:G10"/>
    <mergeCell ref="I28:L28"/>
    <mergeCell ref="I29:L29"/>
    <mergeCell ref="I30:L30"/>
    <mergeCell ref="I9:L9"/>
  </mergeCells>
  <phoneticPr fontId="11" type="noConversion"/>
  <conditionalFormatting sqref="B63">
    <cfRule type="cellIs" dxfId="47" priority="3" operator="notEqual">
      <formula>180</formula>
    </cfRule>
    <cfRule type="cellIs" dxfId="46" priority="7" operator="equal">
      <formula>180</formula>
    </cfRule>
  </conditionalFormatting>
  <conditionalFormatting sqref="C11">
    <cfRule type="cellIs" dxfId="45" priority="9" operator="equal">
      <formula>25</formula>
    </cfRule>
    <cfRule type="cellIs" dxfId="44" priority="21" operator="equal">
      <formula>18</formula>
    </cfRule>
    <cfRule type="cellIs" dxfId="43" priority="22" operator="equal">
      <formula>12</formula>
    </cfRule>
    <cfRule type="cellIs" dxfId="42" priority="23" operator="lessThan">
      <formula>12</formula>
    </cfRule>
  </conditionalFormatting>
  <conditionalFormatting sqref="C20">
    <cfRule type="cellIs" dxfId="41" priority="8" operator="equal">
      <formula>30</formula>
    </cfRule>
    <cfRule type="cellIs" dxfId="40" priority="20" operator="notEqual">
      <formula>45</formula>
    </cfRule>
  </conditionalFormatting>
  <conditionalFormatting sqref="C26">
    <cfRule type="cellIs" dxfId="39" priority="16" operator="equal">
      <formula>27</formula>
    </cfRule>
    <cfRule type="cellIs" dxfId="38" priority="17" operator="notEqual">
      <formula>27</formula>
    </cfRule>
  </conditionalFormatting>
  <conditionalFormatting sqref="C32">
    <cfRule type="cellIs" dxfId="37" priority="1" operator="equal">
      <formula>18</formula>
    </cfRule>
    <cfRule type="cellIs" dxfId="36" priority="2" operator="notEqual">
      <formula>18</formula>
    </cfRule>
  </conditionalFormatting>
  <conditionalFormatting sqref="C59">
    <cfRule type="cellIs" dxfId="35" priority="12" operator="equal">
      <formula>22</formula>
    </cfRule>
    <cfRule type="cellIs" dxfId="34" priority="13" operator="notEqual">
      <formula>22</formula>
    </cfRule>
  </conditionalFormatting>
  <conditionalFormatting sqref="C44">
    <cfRule type="cellIs" dxfId="33" priority="14" operator="equal">
      <formula>30</formula>
    </cfRule>
    <cfRule type="cellIs" dxfId="32" priority="15" operator="lessThan">
      <formula>30</formula>
    </cfRule>
  </conditionalFormatting>
  <conditionalFormatting sqref="C48">
    <cfRule type="cellIs" dxfId="31" priority="11" operator="equal">
      <formula>13</formula>
    </cfRule>
    <cfRule type="cellIs" dxfId="30" priority="29" operator="notEqual">
      <formula>13</formula>
    </cfRule>
  </conditionalFormatting>
  <conditionalFormatting sqref="C52">
    <cfRule type="cellIs" dxfId="29" priority="10" operator="equal">
      <formula>15</formula>
    </cfRule>
    <cfRule type="cellIs" dxfId="28" priority="24" operator="equal">
      <formula>18</formula>
    </cfRule>
    <cfRule type="cellIs" dxfId="27" priority="25" operator="equal">
      <formula>12</formula>
    </cfRule>
    <cfRule type="cellIs" dxfId="26" priority="26" operator="lessThan">
      <formula>12</formula>
    </cfRule>
  </conditionalFormatting>
  <dataValidations count="15">
    <dataValidation type="whole" operator="equal" allowBlank="1" showInputMessage="1" showErrorMessage="1" sqref="C5:C9 C54:C55" xr:uid="{82B4D0B7-DB43-435E-8C8A-3DFC5EE6DED4}">
      <formula1>5</formula1>
    </dataValidation>
    <dataValidation type="list" allowBlank="1" showInputMessage="1" showErrorMessage="1" sqref="C13:C18" xr:uid="{D52C610D-777A-4072-BD8F-35B5AF420AE9}">
      <formula1>"3,6"</formula1>
    </dataValidation>
    <dataValidation type="whole" operator="equal" allowBlank="1" showInputMessage="1" showErrorMessage="1" sqref="C22:C24" xr:uid="{A949CE50-6605-4E21-89C3-F7D08BC39C8B}">
      <formula1>9</formula1>
    </dataValidation>
    <dataValidation type="whole" operator="equal" allowBlank="1" showInputMessage="1" showErrorMessage="1" sqref="C28:C29" xr:uid="{C305B52A-D303-42F7-B3C4-5FE82206EA5C}">
      <formula1>6</formula1>
    </dataValidation>
    <dataValidation type="whole" errorStyle="warning" operator="equal" allowBlank="1" showInputMessage="1" showErrorMessage="1" promptTitle="6 ECTS" sqref="C57" xr:uid="{4CAB0C0D-F609-40FE-A31E-AACFB37CDEC5}">
      <formula1>6</formula1>
    </dataValidation>
    <dataValidation type="whole" errorStyle="warning" operator="equal" allowBlank="1" showInputMessage="1" showErrorMessage="1" error="ECTS-Wert entspricht nicht dem des Moduls." sqref="C56" xr:uid="{F5BAF857-E1D3-46B8-B77E-7639A4304E9D}">
      <formula1>6</formula1>
    </dataValidation>
    <dataValidation type="list" allowBlank="1" showInputMessage="1" showErrorMessage="1" sqref="D5:D9 D54:D57 D22:D24 D28:D30 D13:D18 D50 D34:D39" xr:uid="{FE21B921-A224-40C5-BE9F-C3657EBA3FCF}">
      <mc:AlternateContent xmlns:x12ac="http://schemas.microsoft.com/office/spreadsheetml/2011/1/ac" xmlns:mc="http://schemas.openxmlformats.org/markup-compatibility/2006">
        <mc:Choice Requires="x12ac">
          <x12ac:list>"1,0"," 1,3"," 1,7"," 2,0"," 2,3"," 2,7"," 3,0"," 3,3"," 3,7"," 4,0"," 5,0"</x12ac:list>
        </mc:Choice>
        <mc:Fallback>
          <formula1>"1,0, 1,3, 1,7, 2,0, 2,3, 2,7, 3,0, 3,3, 3,7, 4,0, 5,0"</formula1>
        </mc:Fallback>
      </mc:AlternateContent>
    </dataValidation>
    <dataValidation type="whole" operator="equal" allowBlank="1" showInputMessage="1" showErrorMessage="1" sqref="C46 C47" xr:uid="{96DE4143-0056-485B-B6FA-76E1BDE790AF}">
      <formula1>13</formula1>
    </dataValidation>
    <dataValidation type="whole" operator="equal" allowBlank="1" showInputMessage="1" showErrorMessage="1" sqref="C50 C51" xr:uid="{78D9B108-EE93-47FD-BB94-E9E9772BDFEB}">
      <formula1>15</formula1>
    </dataValidation>
    <dataValidation type="whole" operator="equal" allowBlank="1" showInputMessage="1" showErrorMessage="1" sqref="C10" xr:uid="{54D6DE3E-6AEC-48F0-8FCD-CA12F6D0A486}">
      <formula1>25</formula1>
    </dataValidation>
    <dataValidation type="whole" operator="equal" allowBlank="1" showInputMessage="1" showErrorMessage="1" sqref="C19 C43" xr:uid="{01DB9653-D390-42B4-8A1E-AC134880F514}">
      <formula1>30</formula1>
    </dataValidation>
    <dataValidation type="whole" operator="equal" allowBlank="1" showInputMessage="1" showErrorMessage="1" sqref="C25" xr:uid="{1C72CEA3-722D-4B66-99A9-304C9EDA98A1}">
      <formula1>27</formula1>
    </dataValidation>
    <dataValidation type="whole" operator="equal" allowBlank="1" showInputMessage="1" showErrorMessage="1" sqref="C31" xr:uid="{DE8926B4-3749-4759-8D21-87E2F0976AC2}">
      <formula1>18</formula1>
    </dataValidation>
    <dataValidation type="whole" operator="equal" allowBlank="1" showInputMessage="1" showErrorMessage="1" sqref="C58" xr:uid="{E7C55E1D-A4D3-4B38-9878-830619060D04}">
      <formula1>22</formula1>
    </dataValidation>
    <dataValidation type="whole" operator="equal" allowBlank="1" showInputMessage="1" showErrorMessage="1" sqref="B62" xr:uid="{57073D56-B9E4-4027-9EE7-67EAFEBD8FCB}">
      <formula1>180</formula1>
    </dataValidation>
  </dataValidations>
  <pageMargins left="0.7" right="0.7" top="0.78740157499999996" bottom="0.78740157499999996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30"/>
  <sheetViews>
    <sheetView tabSelected="1" zoomScaleNormal="100" workbookViewId="0">
      <pane ySplit="3" topLeftCell="A4" activePane="bottomLeft" state="frozen"/>
      <selection pane="bottomLeft" activeCell="O11" sqref="O11"/>
    </sheetView>
  </sheetViews>
  <sheetFormatPr baseColWidth="10" defaultColWidth="11.44140625" defaultRowHeight="14.4" x14ac:dyDescent="0.3"/>
  <cols>
    <col min="1" max="1" width="13" customWidth="1"/>
    <col min="2" max="2" width="12.44140625" customWidth="1"/>
    <col min="3" max="3" width="11.6640625" bestFit="1" customWidth="1"/>
    <col min="4" max="4" width="11" customWidth="1"/>
    <col min="5" max="5" width="10.5546875" customWidth="1"/>
    <col min="7" max="7" width="9.6640625" customWidth="1"/>
    <col min="13" max="13" width="14.6640625" customWidth="1"/>
    <col min="15" max="15" width="13.33203125" customWidth="1"/>
    <col min="16" max="16" width="18" customWidth="1"/>
    <col min="23" max="23" width="12.33203125" customWidth="1"/>
  </cols>
  <sheetData>
    <row r="1" spans="1:21" x14ac:dyDescent="0.3">
      <c r="A1" s="81" t="s">
        <v>87</v>
      </c>
      <c r="B1" s="81"/>
      <c r="C1" s="81"/>
      <c r="D1" s="81"/>
      <c r="E1" s="81"/>
      <c r="F1" s="81"/>
    </row>
    <row r="2" spans="1:21" x14ac:dyDescent="0.3">
      <c r="A2" s="81"/>
      <c r="B2" s="81"/>
      <c r="C2" s="81"/>
      <c r="D2" s="81"/>
      <c r="E2" s="81"/>
      <c r="F2" s="81"/>
      <c r="I2" s="10"/>
      <c r="J2" s="10"/>
      <c r="K2" s="10"/>
      <c r="L2" s="10"/>
      <c r="M2" s="10"/>
      <c r="N2" s="10"/>
    </row>
    <row r="3" spans="1:21" ht="15.75" customHeight="1" x14ac:dyDescent="0.3">
      <c r="A3" s="13" t="s">
        <v>0</v>
      </c>
      <c r="B3" s="13" t="s">
        <v>1</v>
      </c>
      <c r="C3" s="13" t="s">
        <v>2</v>
      </c>
      <c r="D3" s="13" t="s">
        <v>3</v>
      </c>
      <c r="E3" s="125" t="s">
        <v>4</v>
      </c>
      <c r="F3" s="125"/>
    </row>
    <row r="4" spans="1:21" ht="15" customHeight="1" x14ac:dyDescent="0.3">
      <c r="A4" s="120" t="s">
        <v>12</v>
      </c>
      <c r="B4" s="120"/>
      <c r="C4" s="120"/>
      <c r="D4" s="120"/>
      <c r="E4" s="120"/>
      <c r="F4" s="120"/>
      <c r="G4" s="35"/>
      <c r="H4" s="36" t="s">
        <v>28</v>
      </c>
      <c r="I4" s="126" t="s">
        <v>29</v>
      </c>
      <c r="J4" s="126"/>
      <c r="K4" s="126"/>
      <c r="L4" s="126"/>
      <c r="M4" s="36" t="s">
        <v>2</v>
      </c>
      <c r="N4" s="34" t="s">
        <v>30</v>
      </c>
      <c r="O4" s="34"/>
    </row>
    <row r="5" spans="1:21" ht="15" customHeight="1" x14ac:dyDescent="0.3">
      <c r="A5" s="127">
        <v>1</v>
      </c>
      <c r="B5" s="1"/>
      <c r="C5" s="1"/>
      <c r="D5" s="74"/>
      <c r="E5" s="128" t="s">
        <v>50</v>
      </c>
      <c r="F5" s="128"/>
      <c r="G5" s="124" t="s">
        <v>70</v>
      </c>
      <c r="H5" s="27" t="s">
        <v>13</v>
      </c>
      <c r="I5" s="103" t="s">
        <v>53</v>
      </c>
      <c r="J5" s="103"/>
      <c r="K5" s="103"/>
      <c r="L5" s="103"/>
      <c r="M5" s="28">
        <v>5</v>
      </c>
      <c r="N5" s="28" t="s">
        <v>58</v>
      </c>
      <c r="O5" s="1"/>
    </row>
    <row r="6" spans="1:21" ht="15" customHeight="1" x14ac:dyDescent="0.3">
      <c r="A6" s="127"/>
      <c r="B6" s="1"/>
      <c r="C6" s="1"/>
      <c r="D6" s="74"/>
      <c r="E6" s="128" t="s">
        <v>50</v>
      </c>
      <c r="F6" s="128"/>
      <c r="G6" s="124"/>
      <c r="H6" s="27" t="s">
        <v>14</v>
      </c>
      <c r="I6" s="103" t="s">
        <v>54</v>
      </c>
      <c r="J6" s="103"/>
      <c r="K6" s="103"/>
      <c r="L6" s="103"/>
      <c r="M6" s="28">
        <v>5</v>
      </c>
      <c r="N6" s="28" t="s">
        <v>58</v>
      </c>
      <c r="O6" s="1"/>
    </row>
    <row r="7" spans="1:21" ht="15" customHeight="1" x14ac:dyDescent="0.3">
      <c r="A7" s="127"/>
      <c r="B7" s="1"/>
      <c r="C7" s="1"/>
      <c r="D7" s="74"/>
      <c r="E7" s="128" t="s">
        <v>50</v>
      </c>
      <c r="F7" s="128"/>
      <c r="G7" s="124"/>
      <c r="H7" s="27" t="s">
        <v>15</v>
      </c>
      <c r="I7" s="103" t="s">
        <v>55</v>
      </c>
      <c r="J7" s="103"/>
      <c r="K7" s="103"/>
      <c r="L7" s="103"/>
      <c r="M7" s="28">
        <v>5</v>
      </c>
      <c r="N7" s="28" t="s">
        <v>58</v>
      </c>
      <c r="O7" s="1"/>
    </row>
    <row r="8" spans="1:21" ht="15" customHeight="1" x14ac:dyDescent="0.3">
      <c r="A8" s="127"/>
      <c r="B8" s="1"/>
      <c r="C8" s="1"/>
      <c r="D8" s="74"/>
      <c r="E8" s="128" t="s">
        <v>50</v>
      </c>
      <c r="F8" s="128"/>
      <c r="G8" s="124"/>
      <c r="H8" s="27" t="s">
        <v>16</v>
      </c>
      <c r="I8" s="103" t="s">
        <v>56</v>
      </c>
      <c r="J8" s="103"/>
      <c r="K8" s="103"/>
      <c r="L8" s="103"/>
      <c r="M8" s="28">
        <v>5</v>
      </c>
      <c r="N8" s="28" t="s">
        <v>59</v>
      </c>
      <c r="O8" s="1"/>
    </row>
    <row r="9" spans="1:21" ht="15" customHeight="1" x14ac:dyDescent="0.3">
      <c r="A9" s="5" t="s">
        <v>8</v>
      </c>
      <c r="B9" s="1"/>
      <c r="C9" s="1">
        <v>20</v>
      </c>
      <c r="D9" s="78" t="s">
        <v>9</v>
      </c>
      <c r="E9" s="1"/>
      <c r="F9" s="1"/>
      <c r="G9" s="124"/>
      <c r="H9" s="27" t="s">
        <v>17</v>
      </c>
      <c r="I9" s="103" t="s">
        <v>57</v>
      </c>
      <c r="J9" s="103"/>
      <c r="K9" s="103"/>
      <c r="L9" s="103"/>
      <c r="M9" s="28">
        <v>5</v>
      </c>
      <c r="N9" s="28" t="s">
        <v>59</v>
      </c>
      <c r="O9" s="1"/>
    </row>
    <row r="10" spans="1:21" x14ac:dyDescent="0.3">
      <c r="A10" s="5" t="s">
        <v>10</v>
      </c>
      <c r="B10" s="1"/>
      <c r="C10" s="14">
        <f>SUM(C5:C8)</f>
        <v>0</v>
      </c>
      <c r="D10" s="78" t="e">
        <f>SUMPRODUCT(D5:D8,C5:C8)/C10</f>
        <v>#DIV/0!</v>
      </c>
      <c r="E10" s="1"/>
      <c r="F10" s="1"/>
      <c r="G10" s="124"/>
      <c r="H10" s="27" t="s">
        <v>97</v>
      </c>
      <c r="I10" s="103" t="s">
        <v>102</v>
      </c>
      <c r="J10" s="103"/>
      <c r="K10" s="103"/>
      <c r="L10" s="103"/>
      <c r="M10" s="28">
        <v>5</v>
      </c>
      <c r="N10" s="28" t="s">
        <v>59</v>
      </c>
    </row>
    <row r="11" spans="1:21" ht="14.4" customHeight="1" x14ac:dyDescent="0.3">
      <c r="A11" s="120" t="s">
        <v>52</v>
      </c>
      <c r="B11" s="120"/>
      <c r="C11" s="120"/>
      <c r="D11" s="120"/>
      <c r="E11" s="120"/>
      <c r="F11" s="120"/>
      <c r="T11" s="1"/>
      <c r="U11" s="1"/>
    </row>
    <row r="12" spans="1:21" ht="15" customHeight="1" x14ac:dyDescent="0.3">
      <c r="A12" s="111">
        <v>2</v>
      </c>
      <c r="B12" s="37" t="s">
        <v>123</v>
      </c>
      <c r="C12" s="1"/>
      <c r="D12" s="74"/>
      <c r="E12" s="129" t="s">
        <v>81</v>
      </c>
      <c r="F12" s="129"/>
      <c r="G12" s="130" t="s">
        <v>70</v>
      </c>
      <c r="H12" s="27" t="s">
        <v>32</v>
      </c>
      <c r="I12" s="103" t="s">
        <v>109</v>
      </c>
      <c r="J12" s="103"/>
      <c r="K12" s="103"/>
      <c r="L12" s="103"/>
      <c r="M12" s="28">
        <v>6</v>
      </c>
      <c r="N12" s="28" t="s">
        <v>31</v>
      </c>
    </row>
    <row r="13" spans="1:21" ht="15" customHeight="1" x14ac:dyDescent="0.3">
      <c r="A13" s="111"/>
      <c r="B13" s="1"/>
      <c r="C13" s="1"/>
      <c r="D13" s="74"/>
      <c r="E13" s="123" t="s">
        <v>50</v>
      </c>
      <c r="F13" s="123"/>
      <c r="G13" s="131"/>
      <c r="H13" s="27" t="s">
        <v>34</v>
      </c>
      <c r="I13" s="103" t="s">
        <v>35</v>
      </c>
      <c r="J13" s="103"/>
      <c r="K13" s="103"/>
      <c r="L13" s="103"/>
      <c r="M13" s="28">
        <v>6</v>
      </c>
      <c r="N13" s="28" t="s">
        <v>31</v>
      </c>
    </row>
    <row r="14" spans="1:21" ht="15" customHeight="1" x14ac:dyDescent="0.3">
      <c r="A14" s="111"/>
      <c r="B14" s="1"/>
      <c r="C14" s="1"/>
      <c r="D14" s="74"/>
      <c r="E14" s="123" t="s">
        <v>50</v>
      </c>
      <c r="F14" s="123"/>
      <c r="G14" s="131"/>
      <c r="H14" s="27" t="s">
        <v>108</v>
      </c>
      <c r="I14" s="103" t="s">
        <v>110</v>
      </c>
      <c r="J14" s="103"/>
      <c r="K14" s="103"/>
      <c r="L14" s="103"/>
      <c r="M14" s="28">
        <v>6</v>
      </c>
      <c r="N14" s="28" t="s">
        <v>31</v>
      </c>
    </row>
    <row r="15" spans="1:21" ht="15" customHeight="1" x14ac:dyDescent="0.3">
      <c r="A15" s="111"/>
      <c r="B15" s="1"/>
      <c r="C15" s="1"/>
      <c r="D15" s="74"/>
      <c r="E15" s="123" t="s">
        <v>50</v>
      </c>
      <c r="F15" s="123"/>
      <c r="G15" s="131"/>
      <c r="H15" s="27" t="s">
        <v>40</v>
      </c>
      <c r="I15" s="103" t="s">
        <v>41</v>
      </c>
      <c r="J15" s="103"/>
      <c r="K15" s="103"/>
      <c r="L15" s="103"/>
      <c r="M15" s="28">
        <v>6</v>
      </c>
      <c r="N15" s="28" t="s">
        <v>31</v>
      </c>
    </row>
    <row r="16" spans="1:21" ht="15" customHeight="1" x14ac:dyDescent="0.3">
      <c r="A16" s="5" t="s">
        <v>8</v>
      </c>
      <c r="B16" s="1"/>
      <c r="C16" s="1">
        <v>24</v>
      </c>
      <c r="D16" s="78" t="s">
        <v>9</v>
      </c>
      <c r="G16" s="131"/>
      <c r="H16" s="27" t="s">
        <v>127</v>
      </c>
      <c r="I16" s="103" t="s">
        <v>37</v>
      </c>
      <c r="J16" s="103"/>
      <c r="K16" s="103"/>
      <c r="L16" s="103"/>
      <c r="M16" s="28">
        <v>6</v>
      </c>
      <c r="N16" s="28" t="s">
        <v>31</v>
      </c>
      <c r="O16" s="22"/>
    </row>
    <row r="17" spans="1:35" ht="15" customHeight="1" x14ac:dyDescent="0.3">
      <c r="A17" s="5" t="s">
        <v>10</v>
      </c>
      <c r="B17" s="1"/>
      <c r="C17" s="14">
        <f>SUM(C12:C15)</f>
        <v>0</v>
      </c>
      <c r="D17" s="78" t="e">
        <f>SUMPRODUCT(C12:C15,D12:D15)/C17</f>
        <v>#DIV/0!</v>
      </c>
      <c r="E17" s="1"/>
      <c r="F17" s="1"/>
      <c r="G17" s="132"/>
      <c r="H17" s="27" t="s">
        <v>38</v>
      </c>
      <c r="I17" s="103" t="s">
        <v>39</v>
      </c>
      <c r="J17" s="103"/>
      <c r="K17" s="103"/>
      <c r="L17" s="103"/>
      <c r="M17" s="28">
        <v>6</v>
      </c>
      <c r="N17" s="28" t="s">
        <v>31</v>
      </c>
      <c r="O17" s="22"/>
      <c r="P17" s="22"/>
      <c r="Q17" s="22"/>
      <c r="R17" s="22"/>
    </row>
    <row r="18" spans="1:35" ht="15" customHeight="1" x14ac:dyDescent="0.3">
      <c r="A18" s="120" t="s">
        <v>77</v>
      </c>
      <c r="B18" s="120"/>
      <c r="C18" s="120"/>
      <c r="D18" s="120"/>
      <c r="E18" s="120"/>
      <c r="F18" s="120"/>
    </row>
    <row r="19" spans="1:35" ht="15" customHeight="1" x14ac:dyDescent="0.3">
      <c r="A19" s="12">
        <v>3</v>
      </c>
      <c r="B19" s="1"/>
      <c r="C19" s="1"/>
      <c r="D19" s="74"/>
      <c r="E19" s="133" t="s">
        <v>50</v>
      </c>
      <c r="F19" s="133"/>
      <c r="G19" s="124" t="s">
        <v>70</v>
      </c>
      <c r="H19" s="27" t="s">
        <v>42</v>
      </c>
      <c r="I19" s="103" t="s">
        <v>43</v>
      </c>
      <c r="J19" s="103"/>
      <c r="K19" s="103"/>
      <c r="L19" s="103"/>
      <c r="M19" s="28">
        <v>9</v>
      </c>
      <c r="N19" s="28" t="s">
        <v>31</v>
      </c>
      <c r="O19" s="27" t="s">
        <v>48</v>
      </c>
      <c r="P19" s="103" t="s">
        <v>49</v>
      </c>
      <c r="Q19" s="103"/>
      <c r="R19" s="103"/>
      <c r="S19" s="103"/>
      <c r="T19" s="28">
        <v>9</v>
      </c>
      <c r="U19" s="28" t="s">
        <v>31</v>
      </c>
    </row>
    <row r="20" spans="1:35" ht="14.4" customHeight="1" x14ac:dyDescent="0.3">
      <c r="A20" s="5" t="s">
        <v>8</v>
      </c>
      <c r="B20" s="1"/>
      <c r="C20" s="1">
        <v>9</v>
      </c>
      <c r="D20" s="78" t="s">
        <v>9</v>
      </c>
      <c r="E20" s="1"/>
      <c r="F20" s="1"/>
      <c r="G20" s="124"/>
      <c r="H20" s="27" t="s">
        <v>44</v>
      </c>
      <c r="I20" s="103" t="s">
        <v>45</v>
      </c>
      <c r="J20" s="103"/>
      <c r="K20" s="103"/>
      <c r="L20" s="103"/>
      <c r="M20" s="28">
        <v>9</v>
      </c>
      <c r="N20" s="28" t="s">
        <v>31</v>
      </c>
      <c r="O20" s="27" t="s">
        <v>122</v>
      </c>
      <c r="P20" s="103" t="s">
        <v>83</v>
      </c>
      <c r="Q20" s="103"/>
      <c r="R20" s="103"/>
      <c r="S20" s="103"/>
      <c r="T20" s="28">
        <v>9</v>
      </c>
      <c r="U20" s="28" t="s">
        <v>31</v>
      </c>
    </row>
    <row r="21" spans="1:35" ht="14.4" customHeight="1" x14ac:dyDescent="0.3">
      <c r="A21" s="5" t="s">
        <v>10</v>
      </c>
      <c r="B21" s="1"/>
      <c r="C21" s="15">
        <f>SUM(C19:C19)</f>
        <v>0</v>
      </c>
      <c r="D21" s="78" t="e">
        <f>SUMPRODUCT(C19,D19)/C21</f>
        <v>#VALUE!</v>
      </c>
      <c r="G21" s="124"/>
      <c r="H21" s="27" t="s">
        <v>46</v>
      </c>
      <c r="I21" s="103" t="s">
        <v>47</v>
      </c>
      <c r="J21" s="103"/>
      <c r="K21" s="103"/>
      <c r="L21" s="103"/>
      <c r="M21" s="28">
        <v>9</v>
      </c>
      <c r="N21" s="28" t="s">
        <v>31</v>
      </c>
      <c r="O21" s="27" t="s">
        <v>80</v>
      </c>
      <c r="P21" s="103" t="s">
        <v>84</v>
      </c>
      <c r="Q21" s="103"/>
      <c r="R21" s="103"/>
      <c r="S21" s="103"/>
      <c r="T21" s="28">
        <v>9</v>
      </c>
      <c r="U21" s="28" t="s">
        <v>31</v>
      </c>
    </row>
    <row r="22" spans="1:35" x14ac:dyDescent="0.3">
      <c r="A22" s="120" t="s">
        <v>111</v>
      </c>
      <c r="B22" s="120"/>
      <c r="C22" s="120"/>
      <c r="D22" s="120"/>
      <c r="E22" s="120"/>
      <c r="F22" s="120"/>
    </row>
    <row r="23" spans="1:35" ht="14.4" customHeight="1" x14ac:dyDescent="0.3">
      <c r="A23" s="111">
        <v>4</v>
      </c>
      <c r="C23" s="1"/>
      <c r="D23" s="74"/>
      <c r="E23" s="133" t="s">
        <v>50</v>
      </c>
      <c r="F23" s="133"/>
      <c r="G23" s="124" t="s">
        <v>70</v>
      </c>
      <c r="H23" s="27" t="s">
        <v>117</v>
      </c>
      <c r="I23" s="103" t="s">
        <v>109</v>
      </c>
      <c r="J23" s="103"/>
      <c r="K23" s="103"/>
      <c r="L23" s="103"/>
      <c r="M23" s="32" t="s">
        <v>112</v>
      </c>
      <c r="N23" s="28" t="s">
        <v>31</v>
      </c>
      <c r="O23" s="27" t="s">
        <v>121</v>
      </c>
      <c r="P23" s="103" t="s">
        <v>41</v>
      </c>
      <c r="Q23" s="103"/>
      <c r="R23" s="103"/>
      <c r="S23" s="103"/>
      <c r="T23" s="32" t="s">
        <v>112</v>
      </c>
      <c r="U23" s="28" t="s">
        <v>31</v>
      </c>
      <c r="V23" s="27" t="s">
        <v>125</v>
      </c>
      <c r="W23" s="103" t="s">
        <v>105</v>
      </c>
      <c r="X23" s="103"/>
      <c r="Y23" s="103"/>
      <c r="Z23" s="103"/>
      <c r="AA23" s="28">
        <v>6</v>
      </c>
      <c r="AB23" s="28" t="s">
        <v>31</v>
      </c>
      <c r="AC23" s="27" t="s">
        <v>123</v>
      </c>
      <c r="AD23" s="103" t="s">
        <v>130</v>
      </c>
      <c r="AE23" s="103"/>
      <c r="AF23" s="103"/>
      <c r="AG23" s="103"/>
      <c r="AH23" s="28">
        <v>6</v>
      </c>
      <c r="AI23" s="28" t="s">
        <v>31</v>
      </c>
    </row>
    <row r="24" spans="1:35" ht="14.4" customHeight="1" x14ac:dyDescent="0.3">
      <c r="A24" s="111"/>
      <c r="C24" s="1"/>
      <c r="D24" s="74"/>
      <c r="E24" s="133" t="s">
        <v>50</v>
      </c>
      <c r="F24" s="133"/>
      <c r="G24" s="124"/>
      <c r="H24" s="27" t="s">
        <v>118</v>
      </c>
      <c r="I24" s="103" t="s">
        <v>35</v>
      </c>
      <c r="J24" s="103"/>
      <c r="K24" s="103"/>
      <c r="L24" s="103"/>
      <c r="M24" s="32" t="s">
        <v>112</v>
      </c>
      <c r="N24" s="28" t="s">
        <v>31</v>
      </c>
      <c r="O24" s="27" t="s">
        <v>129</v>
      </c>
      <c r="P24" s="103" t="s">
        <v>37</v>
      </c>
      <c r="Q24" s="103"/>
      <c r="R24" s="103"/>
      <c r="S24" s="103"/>
      <c r="T24" s="32" t="s">
        <v>112</v>
      </c>
      <c r="U24" s="28" t="s">
        <v>31</v>
      </c>
      <c r="V24" s="27" t="s">
        <v>124</v>
      </c>
      <c r="W24" s="103" t="s">
        <v>104</v>
      </c>
      <c r="X24" s="103"/>
      <c r="Y24" s="103"/>
      <c r="Z24" s="103"/>
      <c r="AA24" s="28">
        <v>6</v>
      </c>
      <c r="AB24" s="28" t="s">
        <v>31</v>
      </c>
    </row>
    <row r="25" spans="1:35" ht="14.4" customHeight="1" x14ac:dyDescent="0.3">
      <c r="A25" s="5" t="s">
        <v>8</v>
      </c>
      <c r="C25" s="1">
        <v>6</v>
      </c>
      <c r="D25" s="79"/>
      <c r="G25" s="124"/>
      <c r="H25" s="27" t="s">
        <v>128</v>
      </c>
      <c r="I25" s="103" t="s">
        <v>110</v>
      </c>
      <c r="J25" s="103"/>
      <c r="K25" s="103"/>
      <c r="L25" s="103"/>
      <c r="M25" s="32" t="s">
        <v>112</v>
      </c>
      <c r="N25" s="28" t="s">
        <v>31</v>
      </c>
      <c r="O25" s="27" t="s">
        <v>120</v>
      </c>
      <c r="P25" s="103" t="s">
        <v>39</v>
      </c>
      <c r="Q25" s="103"/>
      <c r="R25" s="103"/>
      <c r="S25" s="103"/>
      <c r="T25" s="32" t="s">
        <v>112</v>
      </c>
      <c r="U25" s="28" t="s">
        <v>31</v>
      </c>
      <c r="V25" s="33" t="s">
        <v>126</v>
      </c>
      <c r="W25" s="112" t="s">
        <v>113</v>
      </c>
      <c r="X25" s="112"/>
      <c r="Y25" s="112"/>
      <c r="Z25" s="112"/>
      <c r="AA25" s="31">
        <v>6</v>
      </c>
      <c r="AB25" s="28" t="s">
        <v>31</v>
      </c>
    </row>
    <row r="26" spans="1:35" ht="14.4" customHeight="1" x14ac:dyDescent="0.3">
      <c r="A26" s="5" t="s">
        <v>10</v>
      </c>
      <c r="C26" s="15">
        <f>SUM(C23:C24)</f>
        <v>0</v>
      </c>
      <c r="D26" s="79" t="e" cm="1">
        <f t="array" ref="D26">SUMPRODUCT(C23:C24,D23:D24/C26)</f>
        <v>#DIV/0!</v>
      </c>
      <c r="K26" s="18"/>
    </row>
    <row r="27" spans="1:35" ht="14.4" customHeight="1" x14ac:dyDescent="0.3">
      <c r="A27" s="120" t="s">
        <v>51</v>
      </c>
      <c r="B27" s="120"/>
      <c r="C27" s="120"/>
      <c r="D27" s="120"/>
      <c r="E27" s="120"/>
      <c r="F27" s="120"/>
    </row>
    <row r="28" spans="1:35" ht="15" customHeight="1" x14ac:dyDescent="0.3">
      <c r="A28" s="111">
        <v>5</v>
      </c>
      <c r="B28" s="1"/>
      <c r="C28" s="1"/>
      <c r="D28" s="74"/>
      <c r="E28" s="123" t="s">
        <v>50</v>
      </c>
      <c r="F28" s="123"/>
      <c r="G28" s="124" t="s">
        <v>70</v>
      </c>
      <c r="H28" s="27" t="s">
        <v>20</v>
      </c>
      <c r="I28" s="26" t="s">
        <v>73</v>
      </c>
      <c r="J28" s="26"/>
      <c r="K28" s="29"/>
      <c r="L28" s="26"/>
      <c r="M28" s="28">
        <v>5</v>
      </c>
      <c r="N28" s="28" t="s">
        <v>58</v>
      </c>
    </row>
    <row r="29" spans="1:35" ht="14.4" customHeight="1" x14ac:dyDescent="0.3">
      <c r="A29" s="111"/>
      <c r="B29" s="1"/>
      <c r="C29" s="1"/>
      <c r="D29" s="74"/>
      <c r="E29" s="123" t="s">
        <v>50</v>
      </c>
      <c r="F29" s="123"/>
      <c r="G29" s="124"/>
      <c r="H29" s="27" t="s">
        <v>21</v>
      </c>
      <c r="I29" s="26" t="s">
        <v>74</v>
      </c>
      <c r="J29" s="26"/>
      <c r="K29" s="30"/>
      <c r="L29" s="26"/>
      <c r="M29" s="28">
        <v>5</v>
      </c>
      <c r="N29" s="28" t="s">
        <v>59</v>
      </c>
    </row>
    <row r="30" spans="1:35" ht="14.4" customHeight="1" x14ac:dyDescent="0.3">
      <c r="A30" s="111"/>
      <c r="B30" s="1"/>
      <c r="C30" s="1"/>
      <c r="D30" s="74"/>
      <c r="E30" s="123" t="s">
        <v>50</v>
      </c>
      <c r="F30" s="123"/>
      <c r="G30" s="124"/>
      <c r="H30" s="27" t="s">
        <v>22</v>
      </c>
      <c r="I30" s="113" t="s">
        <v>71</v>
      </c>
      <c r="J30" s="114"/>
      <c r="K30" s="114"/>
      <c r="L30" s="115"/>
      <c r="M30" s="28">
        <v>6</v>
      </c>
      <c r="N30" s="28" t="s">
        <v>31</v>
      </c>
      <c r="O30" s="11"/>
      <c r="P30" s="11"/>
    </row>
    <row r="31" spans="1:35" ht="15" customHeight="1" x14ac:dyDescent="0.3">
      <c r="A31" s="5" t="s">
        <v>8</v>
      </c>
      <c r="B31" s="1"/>
      <c r="C31" s="7">
        <v>16</v>
      </c>
      <c r="D31" s="78" t="s">
        <v>9</v>
      </c>
      <c r="E31" s="1"/>
      <c r="F31" s="1"/>
      <c r="G31" s="124"/>
      <c r="H31" s="27" t="s">
        <v>23</v>
      </c>
      <c r="I31" s="113" t="s">
        <v>72</v>
      </c>
      <c r="J31" s="114"/>
      <c r="K31" s="114"/>
      <c r="L31" s="115"/>
      <c r="M31" s="28">
        <v>6</v>
      </c>
      <c r="N31" s="28" t="s">
        <v>31</v>
      </c>
    </row>
    <row r="32" spans="1:35" ht="15" customHeight="1" x14ac:dyDescent="0.3">
      <c r="A32" s="5" t="s">
        <v>10</v>
      </c>
      <c r="B32" s="1"/>
      <c r="C32" s="14">
        <f>SUM(C28:C30)</f>
        <v>0</v>
      </c>
      <c r="D32" s="78" t="e">
        <f>SUMPRODUCT(C28:C30,D28:D30)/C32</f>
        <v>#DIV/0!</v>
      </c>
    </row>
    <row r="33" spans="1:11" ht="17.399999999999999" x14ac:dyDescent="0.3">
      <c r="A33" s="122"/>
      <c r="B33" s="122"/>
      <c r="C33" s="122"/>
      <c r="D33" s="122"/>
      <c r="E33" s="122"/>
      <c r="F33" s="122"/>
      <c r="K33" s="18"/>
    </row>
    <row r="34" spans="1:11" ht="14.4" customHeight="1" x14ac:dyDescent="0.3">
      <c r="A34" s="1" t="s">
        <v>26</v>
      </c>
      <c r="B34" s="1" t="s">
        <v>2</v>
      </c>
      <c r="C34" s="121" t="s">
        <v>27</v>
      </c>
      <c r="D34" s="121"/>
      <c r="E34" s="121"/>
      <c r="F34" s="121"/>
      <c r="H34" s="116" t="s">
        <v>82</v>
      </c>
      <c r="I34" s="116"/>
      <c r="J34" s="116"/>
      <c r="K34" s="116"/>
    </row>
    <row r="35" spans="1:11" ht="14.4" customHeight="1" x14ac:dyDescent="0.3">
      <c r="A35" s="5" t="s">
        <v>8</v>
      </c>
      <c r="B35" s="1">
        <v>75</v>
      </c>
      <c r="C35" s="118" t="e">
        <f>(SUMPRODUCT(D5:D8,C5:C8)+SUMPRODUCT(D12:D15,C12:C15)+SUMPRODUCT(C23:C24,D23:D24)+SUMPRODUCT(D19:D19,C19:C19)+SUMPRODUCT(D28:D30,C28:C30))/(C10+C26+C21+C32)</f>
        <v>#VALUE!</v>
      </c>
      <c r="D35" s="118"/>
      <c r="E35" s="118"/>
      <c r="F35" s="118"/>
      <c r="H35" s="116"/>
      <c r="I35" s="116"/>
      <c r="J35" s="116"/>
      <c r="K35" s="116"/>
    </row>
    <row r="36" spans="1:11" x14ac:dyDescent="0.3">
      <c r="A36" s="5" t="s">
        <v>10</v>
      </c>
      <c r="B36" s="1">
        <f>SUM(C10+C21+C17+C26+C32)</f>
        <v>0</v>
      </c>
      <c r="C36" s="118"/>
      <c r="D36" s="118"/>
      <c r="E36" s="118"/>
      <c r="F36" s="118"/>
      <c r="H36" s="116"/>
      <c r="I36" s="116"/>
      <c r="J36" s="116"/>
      <c r="K36" s="116"/>
    </row>
    <row r="37" spans="1:11" ht="17.399999999999999" x14ac:dyDescent="0.3">
      <c r="A37" s="119" t="s">
        <v>67</v>
      </c>
      <c r="B37" s="119"/>
      <c r="C37" s="119"/>
      <c r="D37" s="119"/>
      <c r="E37" s="119"/>
      <c r="F37" s="119"/>
      <c r="G37" s="20"/>
      <c r="H37" s="20"/>
      <c r="K37" s="18"/>
    </row>
    <row r="38" spans="1:11" x14ac:dyDescent="0.3">
      <c r="A38" s="119" t="s">
        <v>68</v>
      </c>
      <c r="B38" s="119"/>
      <c r="C38" s="119"/>
      <c r="D38" s="119"/>
      <c r="E38" s="119"/>
      <c r="F38" s="119"/>
      <c r="G38" s="20"/>
      <c r="H38" s="20"/>
    </row>
    <row r="39" spans="1:11" x14ac:dyDescent="0.3">
      <c r="A39" s="119" t="s">
        <v>69</v>
      </c>
      <c r="B39" s="119"/>
      <c r="C39" s="119"/>
      <c r="D39" s="119"/>
      <c r="E39" s="119"/>
      <c r="F39" s="119"/>
      <c r="G39" s="119"/>
      <c r="H39" s="119"/>
    </row>
    <row r="41" spans="1:11" ht="23.4" x14ac:dyDescent="0.45">
      <c r="A41" s="4" t="s">
        <v>5</v>
      </c>
      <c r="H41" s="16"/>
      <c r="I41" s="16"/>
    </row>
    <row r="42" spans="1:11" ht="15" customHeight="1" x14ac:dyDescent="0.3">
      <c r="A42" s="2"/>
      <c r="B42" s="117" t="s">
        <v>62</v>
      </c>
      <c r="C42" s="117"/>
      <c r="D42" s="117"/>
      <c r="E42" s="117"/>
      <c r="F42" s="117"/>
      <c r="G42" s="117"/>
    </row>
    <row r="43" spans="1:11" ht="15" customHeight="1" x14ac:dyDescent="0.3">
      <c r="A43" s="3"/>
      <c r="B43" s="117" t="s">
        <v>63</v>
      </c>
      <c r="C43" s="117"/>
      <c r="D43" s="117"/>
      <c r="E43" s="117"/>
      <c r="F43" s="117"/>
      <c r="G43" s="117"/>
    </row>
    <row r="44" spans="1:11" x14ac:dyDescent="0.3">
      <c r="A44" s="8"/>
      <c r="B44" t="s">
        <v>65</v>
      </c>
    </row>
    <row r="45" spans="1:11" x14ac:dyDescent="0.3">
      <c r="A45" s="9"/>
      <c r="B45" s="10" t="s">
        <v>64</v>
      </c>
    </row>
    <row r="46" spans="1:11" ht="15" customHeight="1" x14ac:dyDescent="0.3"/>
    <row r="54" ht="14.4" customHeight="1" x14ac:dyDescent="0.3"/>
    <row r="70" spans="10:23" x14ac:dyDescent="0.3">
      <c r="J70" s="6"/>
    </row>
    <row r="71" spans="10:23" x14ac:dyDescent="0.3">
      <c r="J71" s="6"/>
    </row>
    <row r="80" spans="10:23" x14ac:dyDescent="0.3">
      <c r="W80" s="1"/>
    </row>
    <row r="81" spans="1:23" x14ac:dyDescent="0.3">
      <c r="W81" s="1"/>
    </row>
    <row r="82" spans="1:23" x14ac:dyDescent="0.3">
      <c r="W82" s="1"/>
    </row>
    <row r="83" spans="1:23" x14ac:dyDescent="0.3">
      <c r="V83" s="1"/>
      <c r="W83" s="1"/>
    </row>
    <row r="84" spans="1:23" x14ac:dyDescent="0.3">
      <c r="V84" s="1"/>
      <c r="W84" s="1"/>
    </row>
    <row r="85" spans="1:23" x14ac:dyDescent="0.3">
      <c r="A85" s="1"/>
      <c r="B85" s="1"/>
      <c r="C85" s="1"/>
      <c r="D85" s="1"/>
      <c r="E85" s="1"/>
      <c r="F85" s="1"/>
      <c r="V85" s="1"/>
      <c r="W85" s="1"/>
    </row>
    <row r="86" spans="1:23" x14ac:dyDescent="0.3">
      <c r="V86" s="1"/>
      <c r="W86" s="1"/>
    </row>
    <row r="87" spans="1:23" x14ac:dyDescent="0.3">
      <c r="V87" s="1"/>
      <c r="W87" s="1"/>
    </row>
    <row r="88" spans="1:23" x14ac:dyDescent="0.3">
      <c r="V88" s="1"/>
      <c r="W88" s="1"/>
    </row>
    <row r="89" spans="1:23" x14ac:dyDescent="0.3">
      <c r="V89" s="1"/>
      <c r="W89" s="1"/>
    </row>
    <row r="90" spans="1:23" x14ac:dyDescent="0.3">
      <c r="V90" s="1"/>
      <c r="W90" s="1"/>
    </row>
    <row r="91" spans="1:23" x14ac:dyDescent="0.3">
      <c r="V91" s="1"/>
      <c r="W91" s="1"/>
    </row>
    <row r="92" spans="1:23" x14ac:dyDescent="0.3">
      <c r="V92" s="1"/>
      <c r="W92" s="1"/>
    </row>
    <row r="93" spans="1:23" x14ac:dyDescent="0.3">
      <c r="V93" s="1"/>
      <c r="W93" s="1"/>
    </row>
    <row r="94" spans="1:23" x14ac:dyDescent="0.3">
      <c r="V94" s="1"/>
      <c r="W94" s="1"/>
    </row>
    <row r="95" spans="1:23" x14ac:dyDescent="0.3">
      <c r="V95" s="1"/>
      <c r="W95" s="1"/>
    </row>
    <row r="96" spans="1:23" x14ac:dyDescent="0.3">
      <c r="V96" s="1"/>
      <c r="W96" s="1"/>
    </row>
    <row r="97" spans="22:23" x14ac:dyDescent="0.3">
      <c r="V97" s="1"/>
      <c r="W97" s="1"/>
    </row>
    <row r="98" spans="22:23" x14ac:dyDescent="0.3">
      <c r="V98" s="1"/>
      <c r="W98" s="1"/>
    </row>
    <row r="99" spans="22:23" x14ac:dyDescent="0.3">
      <c r="V99" s="1"/>
      <c r="W99" s="1"/>
    </row>
    <row r="100" spans="22:23" x14ac:dyDescent="0.3">
      <c r="V100" s="1"/>
      <c r="W100" s="1"/>
    </row>
    <row r="101" spans="22:23" x14ac:dyDescent="0.3">
      <c r="V101" s="1"/>
      <c r="W101" s="1"/>
    </row>
    <row r="102" spans="22:23" x14ac:dyDescent="0.3">
      <c r="V102" s="1"/>
      <c r="W102" s="1"/>
    </row>
    <row r="103" spans="22:23" x14ac:dyDescent="0.3">
      <c r="V103" s="1"/>
      <c r="W103" s="1"/>
    </row>
    <row r="104" spans="22:23" x14ac:dyDescent="0.3">
      <c r="V104" s="1"/>
      <c r="W104" s="1"/>
    </row>
    <row r="105" spans="22:23" x14ac:dyDescent="0.3">
      <c r="V105" s="1"/>
      <c r="W105" s="1"/>
    </row>
    <row r="106" spans="22:23" x14ac:dyDescent="0.3">
      <c r="V106" s="1"/>
      <c r="W106" s="1"/>
    </row>
    <row r="107" spans="22:23" x14ac:dyDescent="0.3">
      <c r="V107" s="1"/>
      <c r="W107" s="1"/>
    </row>
    <row r="108" spans="22:23" x14ac:dyDescent="0.3">
      <c r="V108" s="1"/>
      <c r="W108" s="1"/>
    </row>
    <row r="109" spans="22:23" x14ac:dyDescent="0.3">
      <c r="V109" s="1"/>
      <c r="W109" s="1"/>
    </row>
    <row r="110" spans="22:23" x14ac:dyDescent="0.3">
      <c r="V110" s="1"/>
      <c r="W110" s="1"/>
    </row>
    <row r="111" spans="22:23" x14ac:dyDescent="0.3">
      <c r="V111" s="1"/>
      <c r="W111" s="1"/>
    </row>
    <row r="112" spans="22:23" x14ac:dyDescent="0.3">
      <c r="V112" s="1"/>
      <c r="W112" s="1"/>
    </row>
    <row r="113" spans="22:23" x14ac:dyDescent="0.3">
      <c r="V113" s="1"/>
      <c r="W113" s="1"/>
    </row>
    <row r="114" spans="22:23" x14ac:dyDescent="0.3">
      <c r="V114" s="1"/>
      <c r="W114" s="1"/>
    </row>
    <row r="115" spans="22:23" x14ac:dyDescent="0.3">
      <c r="V115" s="1"/>
      <c r="W115" s="1"/>
    </row>
    <row r="116" spans="22:23" x14ac:dyDescent="0.3">
      <c r="V116" s="1"/>
      <c r="W116" s="1"/>
    </row>
    <row r="117" spans="22:23" x14ac:dyDescent="0.3">
      <c r="V117" s="1"/>
      <c r="W117" s="1"/>
    </row>
    <row r="118" spans="22:23" x14ac:dyDescent="0.3">
      <c r="V118" s="1"/>
      <c r="W118" s="1"/>
    </row>
    <row r="119" spans="22:23" x14ac:dyDescent="0.3">
      <c r="V119" s="1"/>
      <c r="W119" s="1"/>
    </row>
    <row r="120" spans="22:23" x14ac:dyDescent="0.3">
      <c r="V120" s="1"/>
      <c r="W120" s="1"/>
    </row>
    <row r="121" spans="22:23" x14ac:dyDescent="0.3">
      <c r="V121" s="1"/>
      <c r="W121" s="1"/>
    </row>
    <row r="122" spans="22:23" x14ac:dyDescent="0.3">
      <c r="V122" s="1"/>
      <c r="W122" s="1"/>
    </row>
    <row r="123" spans="22:23" x14ac:dyDescent="0.3">
      <c r="V123" s="1"/>
      <c r="W123" s="1"/>
    </row>
    <row r="124" spans="22:23" x14ac:dyDescent="0.3">
      <c r="V124" s="1"/>
      <c r="W124" s="1"/>
    </row>
    <row r="125" spans="22:23" x14ac:dyDescent="0.3">
      <c r="V125" s="1"/>
      <c r="W125" s="1"/>
    </row>
    <row r="126" spans="22:23" x14ac:dyDescent="0.3">
      <c r="V126" s="1"/>
      <c r="W126" s="1"/>
    </row>
    <row r="127" spans="22:23" x14ac:dyDescent="0.3">
      <c r="V127" s="1"/>
      <c r="W127" s="1"/>
    </row>
    <row r="128" spans="22:23" x14ac:dyDescent="0.3">
      <c r="V128" s="1"/>
      <c r="W128" s="1"/>
    </row>
    <row r="129" spans="22:23" x14ac:dyDescent="0.3">
      <c r="V129" s="1"/>
      <c r="W129" s="1"/>
    </row>
    <row r="130" spans="22:23" x14ac:dyDescent="0.3">
      <c r="V130" s="1"/>
      <c r="W130" s="1"/>
    </row>
  </sheetData>
  <mergeCells count="70">
    <mergeCell ref="AD23:AG23"/>
    <mergeCell ref="G12:G17"/>
    <mergeCell ref="G23:G25"/>
    <mergeCell ref="E23:F23"/>
    <mergeCell ref="E24:F24"/>
    <mergeCell ref="P20:S20"/>
    <mergeCell ref="P21:S21"/>
    <mergeCell ref="I16:L16"/>
    <mergeCell ref="I17:L17"/>
    <mergeCell ref="P19:S19"/>
    <mergeCell ref="E19:F19"/>
    <mergeCell ref="G19:G21"/>
    <mergeCell ref="I12:L12"/>
    <mergeCell ref="I13:L13"/>
    <mergeCell ref="I14:L14"/>
    <mergeCell ref="A11:F11"/>
    <mergeCell ref="A18:F18"/>
    <mergeCell ref="A12:A15"/>
    <mergeCell ref="A5:A8"/>
    <mergeCell ref="A28:A30"/>
    <mergeCell ref="E29:F29"/>
    <mergeCell ref="E30:F30"/>
    <mergeCell ref="E5:F5"/>
    <mergeCell ref="E6:F6"/>
    <mergeCell ref="E7:F7"/>
    <mergeCell ref="E8:F8"/>
    <mergeCell ref="E12:F12"/>
    <mergeCell ref="A22:F22"/>
    <mergeCell ref="E13:F13"/>
    <mergeCell ref="E14:F14"/>
    <mergeCell ref="E15:F15"/>
    <mergeCell ref="I9:L9"/>
    <mergeCell ref="I10:L10"/>
    <mergeCell ref="A1:F2"/>
    <mergeCell ref="E3:F3"/>
    <mergeCell ref="I4:L4"/>
    <mergeCell ref="I5:L5"/>
    <mergeCell ref="I6:L6"/>
    <mergeCell ref="A4:F4"/>
    <mergeCell ref="G5:G10"/>
    <mergeCell ref="I7:L7"/>
    <mergeCell ref="I8:L8"/>
    <mergeCell ref="B43:G43"/>
    <mergeCell ref="C35:F36"/>
    <mergeCell ref="A37:F37"/>
    <mergeCell ref="A38:F38"/>
    <mergeCell ref="A27:F27"/>
    <mergeCell ref="C34:F34"/>
    <mergeCell ref="A33:F33"/>
    <mergeCell ref="E28:F28"/>
    <mergeCell ref="G28:G31"/>
    <mergeCell ref="A39:H39"/>
    <mergeCell ref="B42:G42"/>
    <mergeCell ref="I30:L30"/>
    <mergeCell ref="I31:L31"/>
    <mergeCell ref="H34:K36"/>
    <mergeCell ref="I15:L15"/>
    <mergeCell ref="I19:L19"/>
    <mergeCell ref="I20:L20"/>
    <mergeCell ref="I21:L21"/>
    <mergeCell ref="A23:A24"/>
    <mergeCell ref="W25:Z25"/>
    <mergeCell ref="W23:Z23"/>
    <mergeCell ref="W24:Z24"/>
    <mergeCell ref="I23:L23"/>
    <mergeCell ref="P23:S23"/>
    <mergeCell ref="I24:L24"/>
    <mergeCell ref="P24:S24"/>
    <mergeCell ref="I25:L25"/>
    <mergeCell ref="P25:S25"/>
  </mergeCells>
  <phoneticPr fontId="11" type="noConversion"/>
  <conditionalFormatting sqref="B36">
    <cfRule type="cellIs" dxfId="25" priority="3" operator="notEqual">
      <formula>75</formula>
    </cfRule>
    <cfRule type="cellIs" dxfId="24" priority="5" operator="equal">
      <formula>75</formula>
    </cfRule>
  </conditionalFormatting>
  <conditionalFormatting sqref="C10">
    <cfRule type="cellIs" dxfId="23" priority="10" operator="equal">
      <formula>20</formula>
    </cfRule>
    <cfRule type="cellIs" dxfId="22" priority="26" operator="lessThan">
      <formula>20</formula>
    </cfRule>
  </conditionalFormatting>
  <conditionalFormatting sqref="C17">
    <cfRule type="cellIs" dxfId="21" priority="8" operator="equal">
      <formula>24</formula>
    </cfRule>
    <cfRule type="cellIs" dxfId="20" priority="20" operator="notEqual">
      <formula>24</formula>
    </cfRule>
  </conditionalFormatting>
  <conditionalFormatting sqref="C21">
    <cfRule type="cellIs" dxfId="19" priority="16" operator="equal">
      <formula>9</formula>
    </cfRule>
    <cfRule type="cellIs" dxfId="18" priority="17" operator="notEqual">
      <formula>9</formula>
    </cfRule>
  </conditionalFormatting>
  <conditionalFormatting sqref="C26">
    <cfRule type="cellIs" dxfId="17" priority="1" operator="equal">
      <formula>6</formula>
    </cfRule>
    <cfRule type="cellIs" dxfId="16" priority="2" operator="lessThan">
      <formula>6</formula>
    </cfRule>
  </conditionalFormatting>
  <conditionalFormatting sqref="C32">
    <cfRule type="cellIs" dxfId="15" priority="12" operator="equal">
      <formula>16</formula>
    </cfRule>
    <cfRule type="cellIs" dxfId="14" priority="13" operator="notEqual">
      <formula>16</formula>
    </cfRule>
  </conditionalFormatting>
  <dataValidations count="10">
    <dataValidation type="list" allowBlank="1" showInputMessage="1" showErrorMessage="1" sqref="D5:D8 D12:D15 D19 D23:D24 D28:D30" xr:uid="{F1DBA72C-B8C9-4C68-B2D8-F84C9163AE08}">
      <mc:AlternateContent xmlns:x12ac="http://schemas.microsoft.com/office/spreadsheetml/2011/1/ac" xmlns:mc="http://schemas.openxmlformats.org/markup-compatibility/2006">
        <mc:Choice Requires="x12ac">
          <x12ac:list>"1,0"," 1,3"," 1,7"," 2,0"," 2,3"," 2,7"," 3,0"," 3,3"," 3,7"," 4,0"," 5,0"</x12ac:list>
        </mc:Choice>
        <mc:Fallback>
          <formula1>"1,0, 1,3, 1,7, 2,0, 2,3, 2,7, 3,0, 3,3, 3,7, 4,0, 5,0"</formula1>
        </mc:Fallback>
      </mc:AlternateContent>
    </dataValidation>
    <dataValidation type="whole" operator="equal" allowBlank="1" showInputMessage="1" showErrorMessage="1" sqref="C5:C8" xr:uid="{13EA8722-7488-42A7-9FF9-45EED5AA56B3}">
      <formula1>5</formula1>
    </dataValidation>
    <dataValidation type="whole" operator="equal" allowBlank="1" showInputMessage="1" showErrorMessage="1" sqref="C12:C15 C25" xr:uid="{D9D7B066-51DB-4A36-82C4-BCE3A3F88AA1}">
      <formula1>6</formula1>
    </dataValidation>
    <dataValidation type="whole" operator="equal" allowBlank="1" showInputMessage="1" showErrorMessage="1" sqref="C19 C20" xr:uid="{149B1497-9D1D-4862-BCA8-8D7F23F9FDCD}">
      <formula1>9</formula1>
    </dataValidation>
    <dataValidation type="list" allowBlank="1" showInputMessage="1" showErrorMessage="1" sqref="C23:C24" xr:uid="{8A7345F1-5FA9-4F15-8D78-9018920D9268}">
      <formula1>"3,6"</formula1>
    </dataValidation>
    <dataValidation type="list" operator="equal" allowBlank="1" showInputMessage="1" showErrorMessage="1" sqref="C28:C30" xr:uid="{27930657-508F-4771-B11F-D63E7FC38F21}">
      <formula1>"5,6"</formula1>
    </dataValidation>
    <dataValidation type="whole" operator="equal" allowBlank="1" showInputMessage="1" showErrorMessage="1" sqref="C9" xr:uid="{1FDF52D2-B1B5-4A17-A0FE-6EED63E86C99}">
      <formula1>20</formula1>
    </dataValidation>
    <dataValidation type="whole" operator="equal" allowBlank="1" showInputMessage="1" showErrorMessage="1" sqref="C16" xr:uid="{4C3E3ECE-1376-40F5-B44B-CF4CF3799F0F}">
      <formula1>24</formula1>
    </dataValidation>
    <dataValidation type="whole" operator="equal" allowBlank="1" showInputMessage="1" showErrorMessage="1" sqref="C31" xr:uid="{FE284852-C444-4C41-A6E6-054FF30CDC5E}">
      <formula1>16</formula1>
    </dataValidation>
    <dataValidation type="whole" operator="equal" allowBlank="1" showInputMessage="1" showErrorMessage="1" sqref="B35" xr:uid="{8DA1E328-7D25-425C-A9E3-D4D5DB9B0E71}">
      <formula1>75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31"/>
  <sheetViews>
    <sheetView workbookViewId="0">
      <pane ySplit="3" topLeftCell="A4" activePane="bottomLeft" state="frozen"/>
      <selection pane="bottomLeft" activeCell="B23" sqref="B23"/>
    </sheetView>
  </sheetViews>
  <sheetFormatPr baseColWidth="10" defaultColWidth="11.44140625" defaultRowHeight="14.4" x14ac:dyDescent="0.3"/>
  <cols>
    <col min="1" max="1" width="13" customWidth="1"/>
    <col min="2" max="2" width="12.44140625" customWidth="1"/>
    <col min="3" max="3" width="11.6640625" bestFit="1" customWidth="1"/>
    <col min="4" max="4" width="11" customWidth="1"/>
    <col min="5" max="5" width="10.5546875" customWidth="1"/>
    <col min="7" max="7" width="9.6640625" customWidth="1"/>
    <col min="13" max="13" width="14.6640625" customWidth="1"/>
    <col min="15" max="15" width="13.33203125" customWidth="1"/>
    <col min="16" max="16" width="18" customWidth="1"/>
    <col min="23" max="23" width="12.33203125" customWidth="1"/>
  </cols>
  <sheetData>
    <row r="1" spans="1:27" x14ac:dyDescent="0.3">
      <c r="A1" s="81" t="s">
        <v>87</v>
      </c>
      <c r="B1" s="81"/>
      <c r="C1" s="81"/>
      <c r="D1" s="81"/>
      <c r="E1" s="81"/>
      <c r="F1" s="81"/>
    </row>
    <row r="2" spans="1:27" x14ac:dyDescent="0.3">
      <c r="A2" s="81"/>
      <c r="B2" s="81"/>
      <c r="C2" s="81"/>
      <c r="D2" s="81"/>
      <c r="E2" s="81"/>
      <c r="F2" s="81"/>
      <c r="I2" s="10"/>
      <c r="J2" s="10"/>
      <c r="K2" s="10"/>
      <c r="L2" s="10"/>
      <c r="M2" s="10"/>
      <c r="N2" s="10"/>
    </row>
    <row r="3" spans="1:27" ht="15.75" customHeight="1" x14ac:dyDescent="0.3">
      <c r="A3" s="13" t="s">
        <v>0</v>
      </c>
      <c r="B3" s="13" t="s">
        <v>1</v>
      </c>
      <c r="C3" s="13" t="s">
        <v>2</v>
      </c>
      <c r="D3" s="13" t="s">
        <v>3</v>
      </c>
      <c r="E3" s="125" t="s">
        <v>4</v>
      </c>
      <c r="F3" s="125"/>
    </row>
    <row r="4" spans="1:27" s="4" customFormat="1" ht="15" customHeight="1" x14ac:dyDescent="0.3">
      <c r="A4" s="120" t="s">
        <v>12</v>
      </c>
      <c r="B4" s="120"/>
      <c r="C4" s="120"/>
      <c r="D4" s="120"/>
      <c r="E4" s="120"/>
      <c r="F4" s="120"/>
      <c r="G4" s="34"/>
      <c r="H4" s="36" t="s">
        <v>28</v>
      </c>
      <c r="I4" s="126" t="s">
        <v>29</v>
      </c>
      <c r="J4" s="126"/>
      <c r="K4" s="126"/>
      <c r="L4" s="126"/>
      <c r="M4" s="36" t="s">
        <v>2</v>
      </c>
      <c r="N4" s="34" t="s">
        <v>30</v>
      </c>
      <c r="O4" s="34"/>
    </row>
    <row r="5" spans="1:27" ht="15" customHeight="1" x14ac:dyDescent="0.3">
      <c r="A5" s="127">
        <v>1</v>
      </c>
      <c r="B5" s="1"/>
      <c r="C5" s="1"/>
      <c r="D5" s="74"/>
      <c r="E5" s="128" t="s">
        <v>50</v>
      </c>
      <c r="F5" s="128"/>
      <c r="G5" s="124" t="s">
        <v>70</v>
      </c>
      <c r="H5" s="27" t="s">
        <v>13</v>
      </c>
      <c r="I5" s="103" t="s">
        <v>53</v>
      </c>
      <c r="J5" s="103"/>
      <c r="K5" s="103"/>
      <c r="L5" s="103"/>
      <c r="M5" s="28">
        <v>5</v>
      </c>
      <c r="N5" s="28" t="s">
        <v>58</v>
      </c>
      <c r="O5" s="1"/>
    </row>
    <row r="6" spans="1:27" ht="15" customHeight="1" x14ac:dyDescent="0.3">
      <c r="A6" s="127"/>
      <c r="B6" s="1"/>
      <c r="C6" s="1"/>
      <c r="D6" s="74"/>
      <c r="E6" s="128" t="s">
        <v>50</v>
      </c>
      <c r="F6" s="128"/>
      <c r="G6" s="124"/>
      <c r="H6" s="27" t="s">
        <v>14</v>
      </c>
      <c r="I6" s="103" t="s">
        <v>54</v>
      </c>
      <c r="J6" s="103"/>
      <c r="K6" s="103"/>
      <c r="L6" s="103"/>
      <c r="M6" s="28">
        <v>5</v>
      </c>
      <c r="N6" s="28" t="s">
        <v>58</v>
      </c>
      <c r="O6" s="1"/>
    </row>
    <row r="7" spans="1:27" ht="15" customHeight="1" x14ac:dyDescent="0.3">
      <c r="A7" s="127"/>
      <c r="B7" s="1"/>
      <c r="C7" s="1"/>
      <c r="D7" s="74"/>
      <c r="E7" s="128" t="s">
        <v>50</v>
      </c>
      <c r="F7" s="128"/>
      <c r="G7" s="124"/>
      <c r="H7" s="27" t="s">
        <v>15</v>
      </c>
      <c r="I7" s="103" t="s">
        <v>55</v>
      </c>
      <c r="J7" s="103"/>
      <c r="K7" s="103"/>
      <c r="L7" s="103"/>
      <c r="M7" s="28">
        <v>5</v>
      </c>
      <c r="N7" s="28" t="s">
        <v>58</v>
      </c>
      <c r="O7" s="1"/>
    </row>
    <row r="8" spans="1:27" ht="14.4" customHeight="1" x14ac:dyDescent="0.3">
      <c r="A8" s="5" t="s">
        <v>8</v>
      </c>
      <c r="B8" s="1"/>
      <c r="C8" s="1">
        <v>15</v>
      </c>
      <c r="D8" s="1" t="s">
        <v>9</v>
      </c>
      <c r="E8" s="1"/>
      <c r="F8" s="1"/>
      <c r="G8" s="124"/>
      <c r="H8" s="27" t="s">
        <v>16</v>
      </c>
      <c r="I8" s="103" t="s">
        <v>56</v>
      </c>
      <c r="J8" s="103"/>
      <c r="K8" s="103"/>
      <c r="L8" s="103"/>
      <c r="M8" s="28">
        <v>5</v>
      </c>
      <c r="N8" s="28" t="s">
        <v>59</v>
      </c>
      <c r="O8" s="1"/>
    </row>
    <row r="9" spans="1:27" ht="14.4" customHeight="1" x14ac:dyDescent="0.3">
      <c r="A9" s="5" t="s">
        <v>10</v>
      </c>
      <c r="B9" s="1"/>
      <c r="C9" s="14">
        <f>SUM(C5:C7)</f>
        <v>0</v>
      </c>
      <c r="D9" s="1" t="e">
        <f>SUMPRODUCT(D5:D7,C5:C7)/C9</f>
        <v>#DIV/0!</v>
      </c>
      <c r="E9" s="1"/>
      <c r="F9" s="1"/>
      <c r="G9" s="124"/>
      <c r="H9" s="27" t="s">
        <v>17</v>
      </c>
      <c r="I9" s="103" t="s">
        <v>57</v>
      </c>
      <c r="J9" s="103"/>
      <c r="K9" s="103"/>
      <c r="L9" s="103"/>
      <c r="M9" s="28">
        <v>5</v>
      </c>
      <c r="N9" s="28" t="s">
        <v>59</v>
      </c>
    </row>
    <row r="10" spans="1:27" ht="14.4" customHeight="1" x14ac:dyDescent="0.3">
      <c r="A10" s="120" t="s">
        <v>52</v>
      </c>
      <c r="B10" s="120"/>
      <c r="C10" s="120"/>
      <c r="D10" s="120"/>
      <c r="E10" s="120"/>
      <c r="F10" s="120"/>
    </row>
    <row r="11" spans="1:27" ht="15" customHeight="1" x14ac:dyDescent="0.3">
      <c r="A11" s="111">
        <v>2</v>
      </c>
      <c r="B11" t="s">
        <v>99</v>
      </c>
      <c r="C11" s="1"/>
      <c r="D11" s="74"/>
      <c r="E11" s="129" t="s">
        <v>81</v>
      </c>
      <c r="F11" s="129"/>
      <c r="G11" s="124" t="s">
        <v>70</v>
      </c>
      <c r="H11" s="27" t="s">
        <v>34</v>
      </c>
      <c r="I11" s="103" t="s">
        <v>35</v>
      </c>
      <c r="J11" s="103"/>
      <c r="K11" s="103"/>
      <c r="L11" s="103"/>
      <c r="M11" s="28">
        <v>6</v>
      </c>
      <c r="N11" s="28" t="s">
        <v>31</v>
      </c>
    </row>
    <row r="12" spans="1:27" ht="15" customHeight="1" x14ac:dyDescent="0.3">
      <c r="A12" s="111"/>
      <c r="B12" s="1"/>
      <c r="C12" s="1"/>
      <c r="D12" s="74"/>
      <c r="E12" s="123" t="s">
        <v>50</v>
      </c>
      <c r="F12" s="123"/>
      <c r="G12" s="124"/>
      <c r="H12" s="27" t="s">
        <v>36</v>
      </c>
      <c r="I12" s="103" t="s">
        <v>37</v>
      </c>
      <c r="J12" s="103"/>
      <c r="K12" s="103"/>
      <c r="L12" s="103"/>
      <c r="M12" s="28">
        <v>6</v>
      </c>
      <c r="N12" s="28" t="s">
        <v>31</v>
      </c>
    </row>
    <row r="13" spans="1:27" ht="15" customHeight="1" x14ac:dyDescent="0.3">
      <c r="A13" s="111"/>
      <c r="B13" s="1"/>
      <c r="C13" s="1"/>
      <c r="D13" s="74"/>
      <c r="E13" s="123" t="s">
        <v>50</v>
      </c>
      <c r="F13" s="123"/>
      <c r="G13" s="124"/>
      <c r="H13" s="27" t="s">
        <v>38</v>
      </c>
      <c r="I13" s="103" t="s">
        <v>39</v>
      </c>
      <c r="J13" s="103"/>
      <c r="K13" s="103"/>
      <c r="L13" s="103"/>
      <c r="M13" s="28">
        <v>6</v>
      </c>
      <c r="N13" s="28" t="s">
        <v>31</v>
      </c>
    </row>
    <row r="14" spans="1:27" ht="15" customHeight="1" x14ac:dyDescent="0.3">
      <c r="A14" s="111"/>
      <c r="B14" s="1"/>
      <c r="C14" s="1"/>
      <c r="D14" s="74"/>
      <c r="E14" s="123" t="s">
        <v>50</v>
      </c>
      <c r="F14" s="123"/>
      <c r="G14" s="124"/>
      <c r="H14" s="27" t="s">
        <v>40</v>
      </c>
      <c r="I14" s="103" t="s">
        <v>41</v>
      </c>
      <c r="J14" s="103"/>
      <c r="K14" s="103"/>
      <c r="L14" s="103"/>
      <c r="M14" s="28">
        <v>6</v>
      </c>
      <c r="N14" s="28" t="s">
        <v>31</v>
      </c>
    </row>
    <row r="15" spans="1:27" ht="15" customHeight="1" x14ac:dyDescent="0.3">
      <c r="A15" s="5" t="s">
        <v>8</v>
      </c>
      <c r="B15" s="1"/>
      <c r="C15" s="1">
        <v>18</v>
      </c>
      <c r="D15" s="1" t="s">
        <v>9</v>
      </c>
      <c r="G15" s="124"/>
      <c r="H15" s="27" t="s">
        <v>32</v>
      </c>
      <c r="I15" s="103" t="s">
        <v>33</v>
      </c>
      <c r="J15" s="103"/>
      <c r="K15" s="103"/>
      <c r="L15" s="103"/>
      <c r="M15" s="28">
        <v>6</v>
      </c>
      <c r="N15" s="28" t="s">
        <v>31</v>
      </c>
      <c r="P15" s="121"/>
      <c r="Q15" s="121"/>
      <c r="R15" s="121"/>
      <c r="S15" s="121"/>
      <c r="T15" s="1"/>
      <c r="U15" s="1"/>
      <c r="V15" s="22"/>
      <c r="W15" s="22"/>
      <c r="X15" s="22"/>
      <c r="Y15" s="22"/>
      <c r="Z15" s="22"/>
      <c r="AA15" s="22"/>
    </row>
    <row r="16" spans="1:27" ht="15" customHeight="1" x14ac:dyDescent="0.3">
      <c r="A16" s="5" t="s">
        <v>10</v>
      </c>
      <c r="B16" s="1"/>
      <c r="C16" s="14">
        <f>SUM(C11:C14)</f>
        <v>0</v>
      </c>
      <c r="D16" s="1" t="e">
        <f>SUMPRODUCT(C11:C13,D11:D13)/C16</f>
        <v>#DIV/0!</v>
      </c>
      <c r="E16" s="1"/>
      <c r="F16" s="1"/>
      <c r="G16" s="21"/>
      <c r="O16" s="22"/>
      <c r="P16" s="22"/>
      <c r="Q16" s="22"/>
      <c r="R16" s="22"/>
      <c r="S16" s="22"/>
      <c r="T16" s="22"/>
    </row>
    <row r="17" spans="1:29" ht="15" customHeight="1" x14ac:dyDescent="0.3">
      <c r="A17" s="120" t="s">
        <v>111</v>
      </c>
      <c r="B17" s="120"/>
      <c r="C17" s="120"/>
      <c r="D17" s="120"/>
      <c r="E17" s="120"/>
      <c r="F17" s="120"/>
      <c r="O17" s="22"/>
      <c r="P17" s="22"/>
      <c r="Q17" s="22"/>
      <c r="R17" s="22"/>
      <c r="S17" s="22"/>
      <c r="T17" s="22"/>
    </row>
    <row r="18" spans="1:29" ht="15" customHeight="1" x14ac:dyDescent="0.3">
      <c r="A18" s="12">
        <v>3</v>
      </c>
      <c r="B18" s="1"/>
      <c r="C18" s="1"/>
      <c r="D18" s="74"/>
      <c r="E18" s="133" t="s">
        <v>50</v>
      </c>
      <c r="F18" s="133"/>
      <c r="G18" s="136" t="s">
        <v>70</v>
      </c>
      <c r="H18" s="27" t="s">
        <v>34</v>
      </c>
      <c r="I18" s="103" t="s">
        <v>35</v>
      </c>
      <c r="J18" s="103"/>
      <c r="K18" s="103"/>
      <c r="L18" s="103"/>
      <c r="M18" s="32" t="s">
        <v>112</v>
      </c>
      <c r="N18" s="28" t="s">
        <v>31</v>
      </c>
      <c r="O18" s="27" t="s">
        <v>40</v>
      </c>
      <c r="P18" s="103" t="s">
        <v>41</v>
      </c>
      <c r="Q18" s="103"/>
      <c r="R18" s="103"/>
      <c r="S18" s="103"/>
      <c r="T18" s="32" t="s">
        <v>112</v>
      </c>
      <c r="U18" s="28" t="s">
        <v>31</v>
      </c>
      <c r="V18" s="27" t="s">
        <v>106</v>
      </c>
      <c r="W18" s="103" t="s">
        <v>104</v>
      </c>
      <c r="X18" s="103"/>
      <c r="Y18" s="103"/>
      <c r="Z18" s="103"/>
      <c r="AA18" s="28">
        <v>6</v>
      </c>
      <c r="AB18" s="28" t="s">
        <v>31</v>
      </c>
    </row>
    <row r="19" spans="1:29" ht="14.4" customHeight="1" x14ac:dyDescent="0.3">
      <c r="A19" s="5" t="s">
        <v>8</v>
      </c>
      <c r="B19" s="1"/>
      <c r="C19" s="1">
        <v>12</v>
      </c>
      <c r="D19" s="1" t="s">
        <v>9</v>
      </c>
      <c r="E19" s="1"/>
      <c r="F19" s="1"/>
      <c r="G19" s="137"/>
      <c r="H19" s="27" t="s">
        <v>36</v>
      </c>
      <c r="I19" s="103" t="s">
        <v>37</v>
      </c>
      <c r="J19" s="103"/>
      <c r="K19" s="103"/>
      <c r="L19" s="103"/>
      <c r="M19" s="32" t="s">
        <v>112</v>
      </c>
      <c r="N19" s="28" t="s">
        <v>31</v>
      </c>
      <c r="O19" s="27" t="s">
        <v>32</v>
      </c>
      <c r="P19" s="103" t="s">
        <v>33</v>
      </c>
      <c r="Q19" s="103"/>
      <c r="R19" s="103"/>
      <c r="S19" s="103"/>
      <c r="T19" s="32" t="s">
        <v>112</v>
      </c>
      <c r="U19" s="28" t="s">
        <v>31</v>
      </c>
    </row>
    <row r="20" spans="1:29" ht="14.4" customHeight="1" x14ac:dyDescent="0.3">
      <c r="A20" s="5" t="s">
        <v>10</v>
      </c>
      <c r="B20" s="1"/>
      <c r="C20" s="15">
        <f>SUM(C18)</f>
        <v>0</v>
      </c>
      <c r="D20" s="1" t="e">
        <f>SUMPRODUCT(C18,D18)/C20</f>
        <v>#VALUE!</v>
      </c>
      <c r="G20" s="138"/>
      <c r="H20" s="27" t="s">
        <v>38</v>
      </c>
      <c r="I20" s="103" t="s">
        <v>39</v>
      </c>
      <c r="J20" s="103"/>
      <c r="K20" s="103"/>
      <c r="L20" s="103"/>
      <c r="M20" s="32" t="s">
        <v>112</v>
      </c>
      <c r="N20" s="28" t="s">
        <v>31</v>
      </c>
      <c r="O20" s="27" t="s">
        <v>106</v>
      </c>
      <c r="P20" s="103" t="s">
        <v>105</v>
      </c>
      <c r="Q20" s="103"/>
      <c r="R20" s="103"/>
      <c r="S20" s="103"/>
      <c r="T20" s="28">
        <v>6</v>
      </c>
      <c r="U20" s="28" t="s">
        <v>31</v>
      </c>
    </row>
    <row r="21" spans="1:29" ht="14.4" customHeight="1" x14ac:dyDescent="0.3">
      <c r="A21" s="122"/>
      <c r="B21" s="122"/>
      <c r="C21" s="122"/>
      <c r="D21" s="122"/>
      <c r="E21" s="122"/>
      <c r="F21" s="122"/>
      <c r="G21" s="21"/>
    </row>
    <row r="22" spans="1:29" ht="14.4" customHeight="1" x14ac:dyDescent="0.3">
      <c r="A22" s="1" t="s">
        <v>26</v>
      </c>
      <c r="B22" s="1" t="s">
        <v>2</v>
      </c>
      <c r="C22" s="121" t="s">
        <v>27</v>
      </c>
      <c r="D22" s="121"/>
      <c r="E22" s="121"/>
      <c r="F22" s="121"/>
      <c r="G22" s="21"/>
    </row>
    <row r="23" spans="1:29" ht="14.4" customHeight="1" x14ac:dyDescent="0.3">
      <c r="A23" s="5" t="s">
        <v>8</v>
      </c>
      <c r="B23" s="1">
        <v>45</v>
      </c>
      <c r="C23" s="135" t="e">
        <f>(SUMPRODUCT(D5:D7,C5:C7)+SUMPRODUCT(D11:D14,C11:C14)+(C18*D18))/(C9+C16+C20)</f>
        <v>#DIV/0!</v>
      </c>
      <c r="D23" s="135"/>
      <c r="E23" s="135"/>
      <c r="F23" s="135"/>
      <c r="G23" s="116" t="s">
        <v>91</v>
      </c>
      <c r="H23" s="116"/>
      <c r="I23" s="116"/>
      <c r="J23" s="116"/>
    </row>
    <row r="24" spans="1:29" x14ac:dyDescent="0.3">
      <c r="A24" s="5" t="s">
        <v>10</v>
      </c>
      <c r="B24" s="1">
        <f>SUM(C9+C16+C20+C26)</f>
        <v>0</v>
      </c>
      <c r="C24" s="135"/>
      <c r="D24" s="135"/>
      <c r="E24" s="135"/>
      <c r="F24" s="135"/>
      <c r="G24" s="116"/>
      <c r="H24" s="116"/>
      <c r="I24" s="116"/>
      <c r="J24" s="116"/>
    </row>
    <row r="25" spans="1:29" x14ac:dyDescent="0.3">
      <c r="G25" s="116"/>
      <c r="H25" s="116"/>
      <c r="I25" s="116"/>
      <c r="J25" s="116"/>
      <c r="AC25" s="1"/>
    </row>
    <row r="26" spans="1:29" x14ac:dyDescent="0.3">
      <c r="G26" s="116"/>
      <c r="H26" s="116"/>
      <c r="I26" s="116"/>
      <c r="J26" s="116"/>
      <c r="AC26" s="1"/>
    </row>
    <row r="27" spans="1:29" x14ac:dyDescent="0.3">
      <c r="A27" s="119" t="s">
        <v>67</v>
      </c>
      <c r="B27" s="119"/>
      <c r="C27" s="119"/>
      <c r="D27" s="119"/>
      <c r="E27" s="119"/>
      <c r="F27" s="119"/>
      <c r="G27" s="20"/>
      <c r="H27" s="20"/>
      <c r="AC27" s="1"/>
    </row>
    <row r="28" spans="1:29" x14ac:dyDescent="0.3">
      <c r="A28" s="119" t="s">
        <v>68</v>
      </c>
      <c r="B28" s="119"/>
      <c r="C28" s="119"/>
      <c r="D28" s="119"/>
      <c r="E28" s="119"/>
      <c r="F28" s="119"/>
      <c r="G28" s="20"/>
      <c r="H28" s="20"/>
      <c r="X28" s="134"/>
      <c r="Y28" s="134"/>
      <c r="Z28" s="134"/>
      <c r="AA28" s="134"/>
      <c r="AB28" s="1"/>
      <c r="AC28" s="1"/>
    </row>
    <row r="29" spans="1:29" ht="15" customHeight="1" x14ac:dyDescent="0.3">
      <c r="A29" s="119" t="s">
        <v>69</v>
      </c>
      <c r="B29" s="119"/>
      <c r="C29" s="119"/>
      <c r="D29" s="119"/>
      <c r="E29" s="119"/>
      <c r="F29" s="119"/>
      <c r="G29" s="119"/>
      <c r="H29" s="119"/>
      <c r="Q29" s="134"/>
      <c r="R29" s="134"/>
      <c r="S29" s="134"/>
      <c r="T29" s="134"/>
    </row>
    <row r="31" spans="1:29" ht="14.4" customHeight="1" x14ac:dyDescent="0.45">
      <c r="A31" s="4" t="s">
        <v>5</v>
      </c>
      <c r="H31" s="16"/>
      <c r="M31" s="11"/>
      <c r="N31" s="11"/>
      <c r="O31" s="11"/>
    </row>
    <row r="32" spans="1:29" ht="15" customHeight="1" x14ac:dyDescent="0.45">
      <c r="A32" s="2"/>
      <c r="B32" s="117" t="s">
        <v>62</v>
      </c>
      <c r="C32" s="117"/>
      <c r="D32" s="117"/>
      <c r="E32" s="117"/>
      <c r="F32" s="117"/>
      <c r="G32" s="117"/>
      <c r="H32" s="16"/>
    </row>
    <row r="33" spans="1:9" ht="15" customHeight="1" x14ac:dyDescent="0.3">
      <c r="A33" s="3"/>
      <c r="B33" s="117" t="s">
        <v>63</v>
      </c>
      <c r="C33" s="117"/>
      <c r="D33" s="117"/>
      <c r="E33" s="117"/>
      <c r="F33" s="117"/>
      <c r="G33" s="117"/>
    </row>
    <row r="34" spans="1:9" ht="14.4" customHeight="1" x14ac:dyDescent="0.3">
      <c r="A34" s="8"/>
      <c r="B34" t="s">
        <v>65</v>
      </c>
    </row>
    <row r="35" spans="1:9" ht="14.4" customHeight="1" x14ac:dyDescent="0.3">
      <c r="A35" s="9"/>
      <c r="B35" s="10" t="s">
        <v>64</v>
      </c>
      <c r="C35" s="10"/>
      <c r="D35" s="10"/>
      <c r="E35" s="10"/>
      <c r="F35" s="10"/>
      <c r="G35" s="10"/>
    </row>
    <row r="36" spans="1:9" ht="14.4" customHeight="1" x14ac:dyDescent="0.3">
      <c r="A36" s="17"/>
    </row>
    <row r="37" spans="1:9" ht="14.4" customHeight="1" x14ac:dyDescent="0.3">
      <c r="A37" s="17"/>
    </row>
    <row r="38" spans="1:9" ht="14.4" customHeight="1" x14ac:dyDescent="0.3">
      <c r="A38" s="17"/>
    </row>
    <row r="40" spans="1:9" ht="14.4" customHeight="1" x14ac:dyDescent="0.3">
      <c r="I40" s="1"/>
    </row>
    <row r="41" spans="1:9" ht="14.4" customHeight="1" x14ac:dyDescent="0.3">
      <c r="I41" s="1"/>
    </row>
    <row r="42" spans="1:9" ht="14.4" customHeight="1" x14ac:dyDescent="0.3">
      <c r="I42" s="1"/>
    </row>
    <row r="43" spans="1:9" ht="15" customHeight="1" x14ac:dyDescent="0.3">
      <c r="I43" s="1"/>
    </row>
    <row r="44" spans="1:9" ht="15" customHeight="1" x14ac:dyDescent="0.3">
      <c r="I44" s="1"/>
    </row>
    <row r="45" spans="1:9" ht="14.4" customHeight="1" x14ac:dyDescent="0.3">
      <c r="I45" s="1"/>
    </row>
    <row r="46" spans="1:9" ht="14.4" customHeight="1" x14ac:dyDescent="0.3">
      <c r="I46" s="1"/>
    </row>
    <row r="47" spans="1:9" ht="15" customHeight="1" x14ac:dyDescent="0.3">
      <c r="I47" s="1"/>
    </row>
    <row r="48" spans="1:9" ht="14.4" customHeight="1" x14ac:dyDescent="0.3">
      <c r="I48" s="1"/>
    </row>
    <row r="50" spans="1:9" x14ac:dyDescent="0.3">
      <c r="A50" s="19"/>
      <c r="I50" s="1"/>
    </row>
    <row r="51" spans="1:9" x14ac:dyDescent="0.3">
      <c r="A51" s="19"/>
      <c r="I51" s="1"/>
    </row>
    <row r="52" spans="1:9" x14ac:dyDescent="0.3">
      <c r="A52" s="19"/>
      <c r="I52" s="1"/>
    </row>
    <row r="53" spans="1:9" x14ac:dyDescent="0.3">
      <c r="A53" s="19"/>
      <c r="I53" s="1"/>
    </row>
    <row r="55" spans="1:9" ht="14.4" customHeight="1" x14ac:dyDescent="0.3"/>
    <row r="71" spans="10:10" x14ac:dyDescent="0.3">
      <c r="J71" s="6"/>
    </row>
    <row r="72" spans="10:10" x14ac:dyDescent="0.3">
      <c r="J72" s="6"/>
    </row>
    <row r="81" spans="1:23" x14ac:dyDescent="0.3">
      <c r="W81" s="1"/>
    </row>
    <row r="82" spans="1:23" x14ac:dyDescent="0.3">
      <c r="W82" s="1"/>
    </row>
    <row r="83" spans="1:23" x14ac:dyDescent="0.3">
      <c r="W83" s="1"/>
    </row>
    <row r="84" spans="1:23" x14ac:dyDescent="0.3">
      <c r="V84" s="1"/>
      <c r="W84" s="1"/>
    </row>
    <row r="85" spans="1:23" x14ac:dyDescent="0.3">
      <c r="V85" s="1"/>
      <c r="W85" s="1"/>
    </row>
    <row r="86" spans="1:23" x14ac:dyDescent="0.3">
      <c r="A86" s="1"/>
      <c r="B86" s="1"/>
      <c r="C86" s="1"/>
      <c r="D86" s="1"/>
      <c r="E86" s="1"/>
      <c r="F86" s="1"/>
      <c r="V86" s="1"/>
      <c r="W86" s="1"/>
    </row>
    <row r="87" spans="1:23" x14ac:dyDescent="0.3">
      <c r="V87" s="1"/>
      <c r="W87" s="1"/>
    </row>
    <row r="88" spans="1:23" x14ac:dyDescent="0.3">
      <c r="V88" s="1"/>
      <c r="W88" s="1"/>
    </row>
    <row r="89" spans="1:23" x14ac:dyDescent="0.3">
      <c r="V89" s="1"/>
      <c r="W89" s="1"/>
    </row>
    <row r="90" spans="1:23" x14ac:dyDescent="0.3">
      <c r="V90" s="1"/>
      <c r="W90" s="1"/>
    </row>
    <row r="91" spans="1:23" x14ac:dyDescent="0.3">
      <c r="V91" s="1"/>
      <c r="W91" s="1"/>
    </row>
    <row r="92" spans="1:23" x14ac:dyDescent="0.3">
      <c r="V92" s="1"/>
      <c r="W92" s="1"/>
    </row>
    <row r="93" spans="1:23" x14ac:dyDescent="0.3">
      <c r="V93" s="1"/>
      <c r="W93" s="1"/>
    </row>
    <row r="94" spans="1:23" x14ac:dyDescent="0.3">
      <c r="V94" s="1"/>
      <c r="W94" s="1"/>
    </row>
    <row r="95" spans="1:23" x14ac:dyDescent="0.3">
      <c r="V95" s="1"/>
      <c r="W95" s="1"/>
    </row>
    <row r="96" spans="1:23" x14ac:dyDescent="0.3">
      <c r="V96" s="1"/>
      <c r="W96" s="1"/>
    </row>
    <row r="97" spans="22:23" x14ac:dyDescent="0.3">
      <c r="V97" s="1"/>
      <c r="W97" s="1"/>
    </row>
    <row r="98" spans="22:23" x14ac:dyDescent="0.3">
      <c r="V98" s="1"/>
      <c r="W98" s="1"/>
    </row>
    <row r="99" spans="22:23" x14ac:dyDescent="0.3">
      <c r="V99" s="1"/>
      <c r="W99" s="1"/>
    </row>
    <row r="100" spans="22:23" x14ac:dyDescent="0.3">
      <c r="V100" s="1"/>
      <c r="W100" s="1"/>
    </row>
    <row r="101" spans="22:23" x14ac:dyDescent="0.3">
      <c r="V101" s="1"/>
      <c r="W101" s="1"/>
    </row>
    <row r="102" spans="22:23" x14ac:dyDescent="0.3">
      <c r="V102" s="1"/>
      <c r="W102" s="1"/>
    </row>
    <row r="103" spans="22:23" x14ac:dyDescent="0.3">
      <c r="V103" s="1"/>
      <c r="W103" s="1"/>
    </row>
    <row r="104" spans="22:23" x14ac:dyDescent="0.3">
      <c r="V104" s="1"/>
      <c r="W104" s="1"/>
    </row>
    <row r="105" spans="22:23" x14ac:dyDescent="0.3">
      <c r="V105" s="1"/>
      <c r="W105" s="1"/>
    </row>
    <row r="106" spans="22:23" x14ac:dyDescent="0.3">
      <c r="V106" s="1"/>
      <c r="W106" s="1"/>
    </row>
    <row r="107" spans="22:23" x14ac:dyDescent="0.3">
      <c r="V107" s="1"/>
      <c r="W107" s="1"/>
    </row>
    <row r="108" spans="22:23" x14ac:dyDescent="0.3">
      <c r="V108" s="1"/>
      <c r="W108" s="1"/>
    </row>
    <row r="109" spans="22:23" x14ac:dyDescent="0.3">
      <c r="V109" s="1"/>
      <c r="W109" s="1"/>
    </row>
    <row r="110" spans="22:23" x14ac:dyDescent="0.3">
      <c r="V110" s="1"/>
      <c r="W110" s="1"/>
    </row>
    <row r="111" spans="22:23" x14ac:dyDescent="0.3">
      <c r="V111" s="1"/>
      <c r="W111" s="1"/>
    </row>
    <row r="112" spans="22:23" x14ac:dyDescent="0.3">
      <c r="V112" s="1"/>
      <c r="W112" s="1"/>
    </row>
    <row r="113" spans="22:23" x14ac:dyDescent="0.3">
      <c r="V113" s="1"/>
      <c r="W113" s="1"/>
    </row>
    <row r="114" spans="22:23" x14ac:dyDescent="0.3">
      <c r="V114" s="1"/>
      <c r="W114" s="1"/>
    </row>
    <row r="115" spans="22:23" x14ac:dyDescent="0.3">
      <c r="V115" s="1"/>
      <c r="W115" s="1"/>
    </row>
    <row r="116" spans="22:23" x14ac:dyDescent="0.3">
      <c r="V116" s="1"/>
      <c r="W116" s="1"/>
    </row>
    <row r="117" spans="22:23" x14ac:dyDescent="0.3">
      <c r="V117" s="1"/>
      <c r="W117" s="1"/>
    </row>
    <row r="118" spans="22:23" x14ac:dyDescent="0.3">
      <c r="V118" s="1"/>
      <c r="W118" s="1"/>
    </row>
    <row r="119" spans="22:23" x14ac:dyDescent="0.3">
      <c r="V119" s="1"/>
      <c r="W119" s="1"/>
    </row>
    <row r="120" spans="22:23" x14ac:dyDescent="0.3">
      <c r="V120" s="1"/>
      <c r="W120" s="1"/>
    </row>
    <row r="121" spans="22:23" x14ac:dyDescent="0.3">
      <c r="V121" s="1"/>
      <c r="W121" s="1"/>
    </row>
    <row r="122" spans="22:23" x14ac:dyDescent="0.3">
      <c r="V122" s="1"/>
      <c r="W122" s="1"/>
    </row>
    <row r="123" spans="22:23" x14ac:dyDescent="0.3">
      <c r="V123" s="1"/>
      <c r="W123" s="1"/>
    </row>
    <row r="124" spans="22:23" x14ac:dyDescent="0.3">
      <c r="V124" s="1"/>
      <c r="W124" s="1"/>
    </row>
    <row r="125" spans="22:23" x14ac:dyDescent="0.3">
      <c r="V125" s="1"/>
      <c r="W125" s="1"/>
    </row>
    <row r="126" spans="22:23" x14ac:dyDescent="0.3">
      <c r="V126" s="1"/>
      <c r="W126" s="1"/>
    </row>
    <row r="127" spans="22:23" x14ac:dyDescent="0.3">
      <c r="V127" s="1"/>
      <c r="W127" s="1"/>
    </row>
    <row r="128" spans="22:23" x14ac:dyDescent="0.3">
      <c r="V128" s="1"/>
      <c r="W128" s="1"/>
    </row>
    <row r="129" spans="22:23" x14ac:dyDescent="0.3">
      <c r="V129" s="1"/>
      <c r="W129" s="1"/>
    </row>
    <row r="130" spans="22:23" x14ac:dyDescent="0.3">
      <c r="V130" s="1"/>
      <c r="W130" s="1"/>
    </row>
    <row r="131" spans="22:23" x14ac:dyDescent="0.3">
      <c r="V131" s="1"/>
      <c r="W131" s="1"/>
    </row>
  </sheetData>
  <mergeCells count="48">
    <mergeCell ref="I4:L4"/>
    <mergeCell ref="A21:F21"/>
    <mergeCell ref="C22:F22"/>
    <mergeCell ref="I5:L5"/>
    <mergeCell ref="I6:L6"/>
    <mergeCell ref="I7:L7"/>
    <mergeCell ref="I8:L8"/>
    <mergeCell ref="I9:L9"/>
    <mergeCell ref="A10:F10"/>
    <mergeCell ref="A11:A14"/>
    <mergeCell ref="E11:F11"/>
    <mergeCell ref="E12:F12"/>
    <mergeCell ref="E13:F13"/>
    <mergeCell ref="G5:G9"/>
    <mergeCell ref="G11:G15"/>
    <mergeCell ref="E7:F7"/>
    <mergeCell ref="X28:AA28"/>
    <mergeCell ref="I18:L18"/>
    <mergeCell ref="I19:L19"/>
    <mergeCell ref="I20:L20"/>
    <mergeCell ref="P18:S18"/>
    <mergeCell ref="P20:S20"/>
    <mergeCell ref="G23:J26"/>
    <mergeCell ref="W18:Z18"/>
    <mergeCell ref="A1:F2"/>
    <mergeCell ref="E3:F3"/>
    <mergeCell ref="A4:F4"/>
    <mergeCell ref="E5:F5"/>
    <mergeCell ref="E6:F6"/>
    <mergeCell ref="A5:A7"/>
    <mergeCell ref="B33:G33"/>
    <mergeCell ref="A29:H29"/>
    <mergeCell ref="A28:F28"/>
    <mergeCell ref="A17:F17"/>
    <mergeCell ref="E18:F18"/>
    <mergeCell ref="C23:F24"/>
    <mergeCell ref="A27:F27"/>
    <mergeCell ref="G18:G20"/>
    <mergeCell ref="E14:F14"/>
    <mergeCell ref="B32:G32"/>
    <mergeCell ref="Q29:T29"/>
    <mergeCell ref="I14:L14"/>
    <mergeCell ref="I15:L15"/>
    <mergeCell ref="I11:L11"/>
    <mergeCell ref="I12:L12"/>
    <mergeCell ref="I13:L13"/>
    <mergeCell ref="P19:S19"/>
    <mergeCell ref="P15:S15"/>
  </mergeCells>
  <conditionalFormatting sqref="B24">
    <cfRule type="cellIs" dxfId="13" priority="1" operator="notEqual">
      <formula>45</formula>
    </cfRule>
    <cfRule type="cellIs" dxfId="12" priority="2" operator="equal">
      <formula>45</formula>
    </cfRule>
  </conditionalFormatting>
  <conditionalFormatting sqref="C9">
    <cfRule type="cellIs" dxfId="11" priority="6" operator="equal">
      <formula>15</formula>
    </cfRule>
    <cfRule type="cellIs" dxfId="10" priority="14" operator="lessThan">
      <formula>15</formula>
    </cfRule>
  </conditionalFormatting>
  <conditionalFormatting sqref="C16">
    <cfRule type="cellIs" dxfId="9" priority="5" operator="equal">
      <formula>18</formula>
    </cfRule>
    <cfRule type="cellIs" dxfId="8" priority="13" operator="notEqual">
      <formula>18</formula>
    </cfRule>
  </conditionalFormatting>
  <conditionalFormatting sqref="C20">
    <cfRule type="cellIs" dxfId="7" priority="9" operator="equal">
      <formula>12</formula>
    </cfRule>
    <cfRule type="cellIs" dxfId="6" priority="10" operator="notEqual">
      <formula>8</formula>
    </cfRule>
  </conditionalFormatting>
  <dataValidations count="8">
    <dataValidation type="list" allowBlank="1" showInputMessage="1" showErrorMessage="1" sqref="D5:D7 D11:D14 D18" xr:uid="{AB1F9FFC-CBE3-43D5-882F-4CC6910BD08E}">
      <mc:AlternateContent xmlns:x12ac="http://schemas.microsoft.com/office/spreadsheetml/2011/1/ac" xmlns:mc="http://schemas.openxmlformats.org/markup-compatibility/2006">
        <mc:Choice Requires="x12ac">
          <x12ac:list>"1,0"," 1,3"," 1,7"," 2,0"," 2,3"," 2,7"," 3,0"," 3,3"," 3,7"," 4,0"," 5,0"</x12ac:list>
        </mc:Choice>
        <mc:Fallback>
          <formula1>"1,0, 1,3, 1,7, 2,0, 2,3, 2,7, 3,0, 3,3, 3,7, 4,0, 5,0"</formula1>
        </mc:Fallback>
      </mc:AlternateContent>
    </dataValidation>
    <dataValidation type="whole" operator="equal" allowBlank="1" showInputMessage="1" showErrorMessage="1" sqref="C5:C7" xr:uid="{E3D9EAE2-B07E-49C1-988F-409E4C9BAA7F}">
      <formula1>5</formula1>
    </dataValidation>
    <dataValidation type="whole" operator="equal" allowBlank="1" showInputMessage="1" showErrorMessage="1" sqref="C11:C14" xr:uid="{340D4A9B-54D8-48AA-B7F2-1CD3D9EADC3B}">
      <formula1>6</formula1>
    </dataValidation>
    <dataValidation type="list" allowBlank="1" showInputMessage="1" showErrorMessage="1" sqref="C18" xr:uid="{666CC0D9-9DAF-4B2C-985D-07CA227FB6DD}">
      <formula1>"3,6"</formula1>
    </dataValidation>
    <dataValidation type="whole" operator="equal" allowBlank="1" showInputMessage="1" showErrorMessage="1" sqref="C8" xr:uid="{EA2C2E43-75C3-4807-925E-1C8CE62427F6}">
      <formula1>15</formula1>
    </dataValidation>
    <dataValidation type="whole" operator="equal" allowBlank="1" showInputMessage="1" showErrorMessage="1" sqref="C15" xr:uid="{10F990CF-8CDC-44A0-BE08-A2C80592A3A3}">
      <formula1>18</formula1>
    </dataValidation>
    <dataValidation type="whole" operator="equal" allowBlank="1" showInputMessage="1" showErrorMessage="1" sqref="C19" xr:uid="{03A9C9B5-2652-47B7-A177-3847714B701E}">
      <formula1>12</formula1>
    </dataValidation>
    <dataValidation type="whole" operator="equal" allowBlank="1" showInputMessage="1" showErrorMessage="1" sqref="B23" xr:uid="{8EE81F7D-C9C9-49A8-82D5-E2BFE0020677}">
      <formula1>45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21"/>
  <sheetViews>
    <sheetView workbookViewId="0">
      <pane ySplit="3" topLeftCell="A4" activePane="bottomLeft" state="frozen"/>
      <selection pane="bottomLeft" activeCell="I21" sqref="I21"/>
    </sheetView>
  </sheetViews>
  <sheetFormatPr baseColWidth="10" defaultColWidth="11.44140625" defaultRowHeight="14.4" x14ac:dyDescent="0.3"/>
  <cols>
    <col min="1" max="1" width="13" customWidth="1"/>
    <col min="2" max="2" width="12.44140625" customWidth="1"/>
    <col min="3" max="3" width="11.6640625" bestFit="1" customWidth="1"/>
    <col min="4" max="4" width="11" customWidth="1"/>
    <col min="5" max="5" width="10.5546875" customWidth="1"/>
    <col min="7" max="7" width="9.6640625" customWidth="1"/>
    <col min="13" max="13" width="14.6640625" customWidth="1"/>
    <col min="15" max="15" width="13.33203125" customWidth="1"/>
    <col min="16" max="16" width="18" customWidth="1"/>
    <col min="23" max="23" width="12.33203125" customWidth="1"/>
  </cols>
  <sheetData>
    <row r="1" spans="1:15" x14ac:dyDescent="0.3">
      <c r="A1" s="81" t="s">
        <v>87</v>
      </c>
      <c r="B1" s="81"/>
      <c r="C1" s="81"/>
      <c r="D1" s="81"/>
      <c r="E1" s="81"/>
      <c r="F1" s="81"/>
    </row>
    <row r="2" spans="1:15" x14ac:dyDescent="0.3">
      <c r="A2" s="81"/>
      <c r="B2" s="81"/>
      <c r="C2" s="81"/>
      <c r="D2" s="81"/>
      <c r="E2" s="81"/>
      <c r="F2" s="81"/>
      <c r="I2" s="10"/>
      <c r="J2" s="10"/>
      <c r="K2" s="10"/>
      <c r="L2" s="10"/>
      <c r="M2" s="10"/>
      <c r="N2" s="10"/>
    </row>
    <row r="3" spans="1:15" ht="15.75" customHeight="1" x14ac:dyDescent="0.3">
      <c r="A3" s="13" t="s">
        <v>0</v>
      </c>
      <c r="B3" s="13" t="s">
        <v>1</v>
      </c>
      <c r="C3" s="13" t="s">
        <v>2</v>
      </c>
      <c r="D3" s="13" t="s">
        <v>3</v>
      </c>
      <c r="E3" s="125" t="s">
        <v>4</v>
      </c>
      <c r="F3" s="125"/>
    </row>
    <row r="4" spans="1:15" ht="15" customHeight="1" x14ac:dyDescent="0.3">
      <c r="A4" s="120" t="s">
        <v>12</v>
      </c>
      <c r="B4" s="120"/>
      <c r="C4" s="120"/>
      <c r="D4" s="120"/>
      <c r="E4" s="120"/>
      <c r="F4" s="120"/>
      <c r="G4" s="35"/>
      <c r="H4" s="36" t="s">
        <v>28</v>
      </c>
      <c r="I4" s="126" t="s">
        <v>29</v>
      </c>
      <c r="J4" s="126"/>
      <c r="K4" s="126"/>
      <c r="L4" s="126"/>
      <c r="M4" s="36" t="s">
        <v>2</v>
      </c>
      <c r="N4" s="126" t="s">
        <v>30</v>
      </c>
      <c r="O4" s="126"/>
    </row>
    <row r="5" spans="1:15" ht="15" customHeight="1" x14ac:dyDescent="0.3">
      <c r="A5" s="127">
        <v>1</v>
      </c>
      <c r="B5" s="1"/>
      <c r="C5" s="1"/>
      <c r="D5" s="74"/>
      <c r="E5" s="128" t="s">
        <v>50</v>
      </c>
      <c r="F5" s="128"/>
      <c r="G5" s="124" t="s">
        <v>70</v>
      </c>
      <c r="H5" s="27" t="s">
        <v>13</v>
      </c>
      <c r="I5" s="103" t="s">
        <v>53</v>
      </c>
      <c r="J5" s="103"/>
      <c r="K5" s="103"/>
      <c r="L5" s="103"/>
      <c r="M5" s="28">
        <v>5</v>
      </c>
      <c r="N5" s="28" t="s">
        <v>58</v>
      </c>
      <c r="O5" s="1"/>
    </row>
    <row r="6" spans="1:15" ht="15" customHeight="1" x14ac:dyDescent="0.3">
      <c r="A6" s="127"/>
      <c r="B6" s="1"/>
      <c r="C6" s="1"/>
      <c r="D6" s="74"/>
      <c r="E6" s="128" t="s">
        <v>50</v>
      </c>
      <c r="F6" s="128"/>
      <c r="G6" s="124"/>
      <c r="H6" s="27" t="s">
        <v>14</v>
      </c>
      <c r="I6" s="103" t="s">
        <v>54</v>
      </c>
      <c r="J6" s="103"/>
      <c r="K6" s="103"/>
      <c r="L6" s="103"/>
      <c r="M6" s="28">
        <v>5</v>
      </c>
      <c r="N6" s="28" t="s">
        <v>58</v>
      </c>
      <c r="O6" s="1"/>
    </row>
    <row r="7" spans="1:15" ht="15" customHeight="1" x14ac:dyDescent="0.3">
      <c r="A7" s="127"/>
      <c r="B7" s="1"/>
      <c r="C7" s="1"/>
      <c r="D7" s="74"/>
      <c r="E7" s="128" t="s">
        <v>50</v>
      </c>
      <c r="F7" s="128"/>
      <c r="G7" s="124"/>
      <c r="H7" s="27" t="s">
        <v>15</v>
      </c>
      <c r="I7" s="103" t="s">
        <v>55</v>
      </c>
      <c r="J7" s="103"/>
      <c r="K7" s="103"/>
      <c r="L7" s="103"/>
      <c r="M7" s="28">
        <v>5</v>
      </c>
      <c r="N7" s="28" t="s">
        <v>58</v>
      </c>
      <c r="O7" s="1"/>
    </row>
    <row r="8" spans="1:15" ht="14.4" customHeight="1" x14ac:dyDescent="0.3">
      <c r="A8" s="5" t="s">
        <v>8</v>
      </c>
      <c r="B8" s="1"/>
      <c r="C8" s="1">
        <v>15</v>
      </c>
      <c r="D8" s="1" t="s">
        <v>9</v>
      </c>
      <c r="E8" s="1"/>
      <c r="F8" s="1"/>
      <c r="G8" s="124"/>
      <c r="H8" s="27" t="s">
        <v>16</v>
      </c>
      <c r="I8" s="103" t="s">
        <v>56</v>
      </c>
      <c r="J8" s="103"/>
      <c r="K8" s="103"/>
      <c r="L8" s="103"/>
      <c r="M8" s="28">
        <v>5</v>
      </c>
      <c r="N8" s="28" t="s">
        <v>59</v>
      </c>
      <c r="O8" s="1"/>
    </row>
    <row r="9" spans="1:15" x14ac:dyDescent="0.3">
      <c r="A9" s="5" t="s">
        <v>10</v>
      </c>
      <c r="B9" s="1"/>
      <c r="C9" s="14">
        <f>SUM(C5:C7)</f>
        <v>0</v>
      </c>
      <c r="D9" s="1" t="e">
        <f>SUMPRODUCT(D5:D7,C5:C7)/C9</f>
        <v>#DIV/0!</v>
      </c>
      <c r="E9" s="1"/>
      <c r="F9" s="1"/>
      <c r="G9" s="124"/>
      <c r="H9" s="27" t="s">
        <v>17</v>
      </c>
      <c r="I9" s="103" t="s">
        <v>57</v>
      </c>
      <c r="J9" s="103"/>
      <c r="K9" s="103"/>
      <c r="L9" s="103"/>
      <c r="M9" s="28">
        <v>5</v>
      </c>
      <c r="N9" s="28" t="s">
        <v>59</v>
      </c>
    </row>
    <row r="10" spans="1:15" x14ac:dyDescent="0.3">
      <c r="A10" s="120" t="s">
        <v>52</v>
      </c>
      <c r="B10" s="120"/>
      <c r="C10" s="120"/>
      <c r="D10" s="120"/>
      <c r="E10" s="120"/>
      <c r="F10" s="120"/>
    </row>
    <row r="11" spans="1:15" ht="15" customHeight="1" x14ac:dyDescent="0.3">
      <c r="A11" s="111">
        <v>2</v>
      </c>
      <c r="B11" s="1" t="s">
        <v>18</v>
      </c>
      <c r="C11" s="1"/>
      <c r="D11" s="74"/>
      <c r="E11" s="129" t="s">
        <v>81</v>
      </c>
      <c r="F11" s="129"/>
      <c r="G11" s="124" t="s">
        <v>70</v>
      </c>
      <c r="H11" s="27" t="s">
        <v>32</v>
      </c>
      <c r="I11" s="103" t="s">
        <v>33</v>
      </c>
      <c r="J11" s="103"/>
      <c r="K11" s="103"/>
      <c r="L11" s="103"/>
      <c r="M11" s="32" t="s">
        <v>112</v>
      </c>
      <c r="N11" s="28" t="s">
        <v>31</v>
      </c>
    </row>
    <row r="12" spans="1:15" ht="15" customHeight="1" x14ac:dyDescent="0.3">
      <c r="A12" s="111"/>
      <c r="B12" s="1"/>
      <c r="C12" s="1"/>
      <c r="D12" s="74"/>
      <c r="E12" s="123" t="s">
        <v>50</v>
      </c>
      <c r="F12" s="123"/>
      <c r="G12" s="124"/>
      <c r="H12" s="27" t="s">
        <v>34</v>
      </c>
      <c r="I12" s="103" t="s">
        <v>35</v>
      </c>
      <c r="J12" s="103"/>
      <c r="K12" s="103"/>
      <c r="L12" s="103"/>
      <c r="M12" s="32" t="s">
        <v>112</v>
      </c>
      <c r="N12" s="28" t="s">
        <v>31</v>
      </c>
    </row>
    <row r="13" spans="1:15" ht="15" customHeight="1" x14ac:dyDescent="0.3">
      <c r="A13" s="111"/>
      <c r="B13" s="1"/>
      <c r="C13" s="1"/>
      <c r="D13" s="74"/>
      <c r="E13" s="123" t="s">
        <v>50</v>
      </c>
      <c r="F13" s="123"/>
      <c r="G13" s="124"/>
      <c r="H13" s="27" t="s">
        <v>36</v>
      </c>
      <c r="I13" s="103" t="s">
        <v>37</v>
      </c>
      <c r="J13" s="103"/>
      <c r="K13" s="103"/>
      <c r="L13" s="103"/>
      <c r="M13" s="32" t="s">
        <v>112</v>
      </c>
      <c r="N13" s="28" t="s">
        <v>31</v>
      </c>
    </row>
    <row r="14" spans="1:15" ht="15" customHeight="1" x14ac:dyDescent="0.3">
      <c r="A14" s="1" t="s">
        <v>8</v>
      </c>
      <c r="B14" s="1"/>
      <c r="C14" s="1">
        <v>15</v>
      </c>
      <c r="D14" s="1" t="s">
        <v>9</v>
      </c>
      <c r="G14" s="124"/>
      <c r="H14" s="27" t="s">
        <v>38</v>
      </c>
      <c r="I14" s="103" t="s">
        <v>39</v>
      </c>
      <c r="J14" s="103"/>
      <c r="K14" s="103"/>
      <c r="L14" s="103"/>
      <c r="M14" s="32" t="s">
        <v>112</v>
      </c>
      <c r="N14" s="28" t="s">
        <v>31</v>
      </c>
    </row>
    <row r="15" spans="1:15" ht="15" customHeight="1" x14ac:dyDescent="0.3">
      <c r="A15" s="1" t="s">
        <v>10</v>
      </c>
      <c r="B15" s="1"/>
      <c r="C15" s="14">
        <f>SUM(C11:C13)</f>
        <v>0</v>
      </c>
      <c r="D15" s="1" t="e">
        <f>SUMPRODUCT(C11:C12,D11:D12)/C15</f>
        <v>#DIV/0!</v>
      </c>
      <c r="E15" s="1"/>
      <c r="F15" s="1"/>
      <c r="G15" s="124"/>
      <c r="H15" s="27" t="s">
        <v>40</v>
      </c>
      <c r="I15" s="103" t="s">
        <v>41</v>
      </c>
      <c r="J15" s="103"/>
      <c r="K15" s="103"/>
      <c r="L15" s="103"/>
      <c r="M15" s="32" t="s">
        <v>112</v>
      </c>
      <c r="N15" s="28" t="s">
        <v>31</v>
      </c>
    </row>
    <row r="16" spans="1:15" ht="15" customHeight="1" x14ac:dyDescent="0.3">
      <c r="A16" s="122"/>
      <c r="B16" s="122"/>
      <c r="C16" s="122"/>
      <c r="D16" s="122"/>
      <c r="E16" s="122"/>
      <c r="F16" s="122"/>
    </row>
    <row r="17" spans="1:12" ht="15" customHeight="1" x14ac:dyDescent="0.3">
      <c r="A17" s="1" t="s">
        <v>26</v>
      </c>
      <c r="B17" s="1" t="s">
        <v>2</v>
      </c>
      <c r="C17" s="139" t="s">
        <v>27</v>
      </c>
      <c r="D17" s="139"/>
      <c r="E17" s="139"/>
      <c r="F17" s="139"/>
    </row>
    <row r="18" spans="1:12" ht="14.4" customHeight="1" x14ac:dyDescent="0.3">
      <c r="A18" s="5" t="s">
        <v>8</v>
      </c>
      <c r="B18" s="1">
        <v>30</v>
      </c>
      <c r="C18" s="135" t="e">
        <f>(SUMPRODUCT(D5:D7,C5:C7)+SUMPRODUCT(D11:D13,C11:C13))/(C9+C15)</f>
        <v>#DIV/0!</v>
      </c>
      <c r="D18" s="135"/>
      <c r="E18" s="135"/>
      <c r="F18" s="135"/>
    </row>
    <row r="19" spans="1:12" ht="14.4" customHeight="1" x14ac:dyDescent="0.3">
      <c r="A19" s="5" t="s">
        <v>10</v>
      </c>
      <c r="B19" s="1">
        <f>SUM(C9+C15)</f>
        <v>0</v>
      </c>
      <c r="C19" s="135"/>
      <c r="D19" s="135"/>
      <c r="E19" s="135"/>
      <c r="F19" s="135"/>
    </row>
    <row r="20" spans="1:12" ht="14.4" customHeight="1" x14ac:dyDescent="0.3">
      <c r="H20" s="22"/>
      <c r="I20" s="22"/>
      <c r="J20" s="22"/>
      <c r="K20" s="22"/>
    </row>
    <row r="21" spans="1:12" ht="14.4" customHeight="1" x14ac:dyDescent="0.3">
      <c r="A21" s="117" t="s">
        <v>67</v>
      </c>
      <c r="B21" s="117"/>
      <c r="C21" s="117"/>
      <c r="D21" s="117"/>
      <c r="E21" s="117"/>
      <c r="F21" s="117"/>
      <c r="H21" s="22"/>
      <c r="I21" s="22"/>
      <c r="J21" s="22"/>
      <c r="K21" s="22"/>
    </row>
    <row r="22" spans="1:12" ht="14.4" customHeight="1" x14ac:dyDescent="0.3">
      <c r="A22" s="117" t="s">
        <v>68</v>
      </c>
      <c r="B22" s="117"/>
      <c r="C22" s="117"/>
      <c r="D22" s="117"/>
      <c r="E22" s="117"/>
      <c r="F22" s="117"/>
      <c r="H22" s="22"/>
      <c r="I22" s="22"/>
      <c r="J22" s="22"/>
      <c r="K22" s="22"/>
    </row>
    <row r="23" spans="1:12" ht="14.4" customHeight="1" x14ac:dyDescent="0.3">
      <c r="A23" t="s">
        <v>69</v>
      </c>
    </row>
    <row r="24" spans="1:12" ht="14.4" customHeight="1" x14ac:dyDescent="0.3">
      <c r="H24" s="116" t="s">
        <v>91</v>
      </c>
      <c r="I24" s="116"/>
      <c r="J24" s="116"/>
      <c r="K24" s="116"/>
      <c r="L24" s="116"/>
    </row>
    <row r="25" spans="1:12" ht="14.4" customHeight="1" x14ac:dyDescent="0.3">
      <c r="A25" s="4" t="s">
        <v>5</v>
      </c>
      <c r="H25" s="116"/>
      <c r="I25" s="116"/>
      <c r="J25" s="116"/>
      <c r="K25" s="116"/>
      <c r="L25" s="116"/>
    </row>
    <row r="26" spans="1:12" x14ac:dyDescent="0.3">
      <c r="A26" s="2"/>
      <c r="B26" s="117" t="s">
        <v>62</v>
      </c>
      <c r="C26" s="117"/>
      <c r="D26" s="117"/>
      <c r="E26" s="117"/>
      <c r="F26" s="117"/>
      <c r="G26" s="117"/>
      <c r="H26" s="116"/>
      <c r="I26" s="116"/>
      <c r="J26" s="116"/>
      <c r="K26" s="116"/>
      <c r="L26" s="116"/>
    </row>
    <row r="27" spans="1:12" ht="14.4" customHeight="1" x14ac:dyDescent="0.3">
      <c r="A27" s="3"/>
      <c r="B27" s="117" t="s">
        <v>63</v>
      </c>
      <c r="C27" s="117"/>
      <c r="D27" s="117"/>
      <c r="E27" s="117"/>
      <c r="F27" s="117"/>
      <c r="G27" s="117"/>
    </row>
    <row r="28" spans="1:12" ht="15" customHeight="1" x14ac:dyDescent="0.3">
      <c r="A28" s="8"/>
      <c r="B28" t="s">
        <v>65</v>
      </c>
    </row>
    <row r="29" spans="1:12" ht="14.4" customHeight="1" x14ac:dyDescent="0.3">
      <c r="A29" s="9"/>
      <c r="B29" s="10" t="s">
        <v>64</v>
      </c>
      <c r="C29" s="10"/>
      <c r="D29" s="10"/>
      <c r="E29" s="10"/>
      <c r="F29" s="10"/>
      <c r="G29" s="10"/>
    </row>
    <row r="30" spans="1:12" ht="14.4" customHeight="1" x14ac:dyDescent="0.3">
      <c r="A30" s="17"/>
    </row>
    <row r="31" spans="1:12" ht="15" customHeight="1" x14ac:dyDescent="0.3">
      <c r="A31" s="17"/>
    </row>
    <row r="32" spans="1:12" ht="15" customHeight="1" x14ac:dyDescent="0.3"/>
    <row r="33" spans="1:6" ht="14.4" customHeight="1" x14ac:dyDescent="0.3">
      <c r="A33" s="17"/>
    </row>
    <row r="34" spans="1:6" ht="14.4" customHeight="1" x14ac:dyDescent="0.3">
      <c r="A34" s="17"/>
    </row>
    <row r="35" spans="1:6" ht="14.4" customHeight="1" x14ac:dyDescent="0.3">
      <c r="A35" s="17"/>
    </row>
    <row r="36" spans="1:6" ht="14.4" customHeight="1" x14ac:dyDescent="0.3">
      <c r="A36" s="17"/>
    </row>
    <row r="37" spans="1:6" ht="15" customHeight="1" x14ac:dyDescent="0.3">
      <c r="A37" s="17"/>
    </row>
    <row r="38" spans="1:6" ht="14.4" customHeight="1" x14ac:dyDescent="0.3"/>
    <row r="39" spans="1:6" ht="14.4" customHeight="1" x14ac:dyDescent="0.3"/>
    <row r="40" spans="1:6" ht="14.4" customHeight="1" x14ac:dyDescent="0.3"/>
    <row r="41" spans="1:6" ht="14.4" customHeight="1" x14ac:dyDescent="0.3">
      <c r="F41" s="4"/>
    </row>
    <row r="45" spans="1:6" ht="14.4" customHeight="1" x14ac:dyDescent="0.3"/>
    <row r="71" spans="1:23" x14ac:dyDescent="0.3">
      <c r="W71" s="1"/>
    </row>
    <row r="72" spans="1:23" x14ac:dyDescent="0.3">
      <c r="W72" s="1"/>
    </row>
    <row r="73" spans="1:23" x14ac:dyDescent="0.3">
      <c r="W73" s="1"/>
    </row>
    <row r="74" spans="1:23" x14ac:dyDescent="0.3">
      <c r="V74" s="1"/>
      <c r="W74" s="1"/>
    </row>
    <row r="75" spans="1:23" x14ac:dyDescent="0.3">
      <c r="V75" s="1"/>
      <c r="W75" s="1"/>
    </row>
    <row r="76" spans="1:23" x14ac:dyDescent="0.3">
      <c r="A76" s="1"/>
      <c r="B76" s="1"/>
      <c r="C76" s="1"/>
      <c r="D76" s="1"/>
      <c r="E76" s="1"/>
      <c r="F76" s="1"/>
      <c r="V76" s="1"/>
      <c r="W76" s="1"/>
    </row>
    <row r="77" spans="1:23" x14ac:dyDescent="0.3">
      <c r="V77" s="1"/>
      <c r="W77" s="1"/>
    </row>
    <row r="78" spans="1:23" x14ac:dyDescent="0.3">
      <c r="V78" s="1"/>
      <c r="W78" s="1"/>
    </row>
    <row r="79" spans="1:23" x14ac:dyDescent="0.3">
      <c r="V79" s="1"/>
      <c r="W79" s="1"/>
    </row>
    <row r="80" spans="1:23" x14ac:dyDescent="0.3">
      <c r="V80" s="1"/>
      <c r="W80" s="1"/>
    </row>
    <row r="81" spans="22:23" x14ac:dyDescent="0.3">
      <c r="V81" s="1"/>
      <c r="W81" s="1"/>
    </row>
    <row r="82" spans="22:23" x14ac:dyDescent="0.3">
      <c r="V82" s="1"/>
      <c r="W82" s="1"/>
    </row>
    <row r="83" spans="22:23" x14ac:dyDescent="0.3">
      <c r="V83" s="1"/>
      <c r="W83" s="1"/>
    </row>
    <row r="84" spans="22:23" x14ac:dyDescent="0.3">
      <c r="V84" s="1"/>
      <c r="W84" s="1"/>
    </row>
    <row r="85" spans="22:23" x14ac:dyDescent="0.3">
      <c r="V85" s="1"/>
      <c r="W85" s="1"/>
    </row>
    <row r="86" spans="22:23" x14ac:dyDescent="0.3">
      <c r="V86" s="1"/>
      <c r="W86" s="1"/>
    </row>
    <row r="87" spans="22:23" x14ac:dyDescent="0.3">
      <c r="V87" s="1"/>
      <c r="W87" s="1"/>
    </row>
    <row r="88" spans="22:23" x14ac:dyDescent="0.3">
      <c r="V88" s="1"/>
      <c r="W88" s="1"/>
    </row>
    <row r="89" spans="22:23" x14ac:dyDescent="0.3">
      <c r="V89" s="1"/>
      <c r="W89" s="1"/>
    </row>
    <row r="90" spans="22:23" x14ac:dyDescent="0.3">
      <c r="V90" s="1"/>
      <c r="W90" s="1"/>
    </row>
    <row r="91" spans="22:23" x14ac:dyDescent="0.3">
      <c r="V91" s="1"/>
      <c r="W91" s="1"/>
    </row>
    <row r="92" spans="22:23" x14ac:dyDescent="0.3">
      <c r="V92" s="1"/>
      <c r="W92" s="1"/>
    </row>
    <row r="93" spans="22:23" x14ac:dyDescent="0.3">
      <c r="V93" s="1"/>
      <c r="W93" s="1"/>
    </row>
    <row r="94" spans="22:23" x14ac:dyDescent="0.3">
      <c r="V94" s="1"/>
      <c r="W94" s="1"/>
    </row>
    <row r="95" spans="22:23" x14ac:dyDescent="0.3">
      <c r="V95" s="1"/>
      <c r="W95" s="1"/>
    </row>
    <row r="96" spans="22:23" x14ac:dyDescent="0.3">
      <c r="V96" s="1"/>
      <c r="W96" s="1"/>
    </row>
    <row r="97" spans="22:23" x14ac:dyDescent="0.3">
      <c r="V97" s="1"/>
      <c r="W97" s="1"/>
    </row>
    <row r="98" spans="22:23" x14ac:dyDescent="0.3">
      <c r="V98" s="1"/>
      <c r="W98" s="1"/>
    </row>
    <row r="99" spans="22:23" x14ac:dyDescent="0.3">
      <c r="V99" s="1"/>
      <c r="W99" s="1"/>
    </row>
    <row r="100" spans="22:23" x14ac:dyDescent="0.3">
      <c r="V100" s="1"/>
      <c r="W100" s="1"/>
    </row>
    <row r="101" spans="22:23" x14ac:dyDescent="0.3">
      <c r="V101" s="1"/>
      <c r="W101" s="1"/>
    </row>
    <row r="102" spans="22:23" x14ac:dyDescent="0.3">
      <c r="V102" s="1"/>
      <c r="W102" s="1"/>
    </row>
    <row r="103" spans="22:23" x14ac:dyDescent="0.3">
      <c r="V103" s="1"/>
      <c r="W103" s="1"/>
    </row>
    <row r="104" spans="22:23" x14ac:dyDescent="0.3">
      <c r="V104" s="1"/>
      <c r="W104" s="1"/>
    </row>
    <row r="105" spans="22:23" x14ac:dyDescent="0.3">
      <c r="V105" s="1"/>
      <c r="W105" s="1"/>
    </row>
    <row r="106" spans="22:23" x14ac:dyDescent="0.3">
      <c r="V106" s="1"/>
      <c r="W106" s="1"/>
    </row>
    <row r="107" spans="22:23" x14ac:dyDescent="0.3">
      <c r="V107" s="1"/>
      <c r="W107" s="1"/>
    </row>
    <row r="108" spans="22:23" x14ac:dyDescent="0.3">
      <c r="V108" s="1"/>
      <c r="W108" s="1"/>
    </row>
    <row r="109" spans="22:23" x14ac:dyDescent="0.3">
      <c r="V109" s="1"/>
      <c r="W109" s="1"/>
    </row>
    <row r="110" spans="22:23" x14ac:dyDescent="0.3">
      <c r="V110" s="1"/>
      <c r="W110" s="1"/>
    </row>
    <row r="111" spans="22:23" x14ac:dyDescent="0.3">
      <c r="V111" s="1"/>
      <c r="W111" s="1"/>
    </row>
    <row r="112" spans="22:23" x14ac:dyDescent="0.3">
      <c r="V112" s="1"/>
      <c r="W112" s="1"/>
    </row>
    <row r="113" spans="22:23" x14ac:dyDescent="0.3">
      <c r="V113" s="1"/>
      <c r="W113" s="1"/>
    </row>
    <row r="114" spans="22:23" x14ac:dyDescent="0.3">
      <c r="V114" s="1"/>
      <c r="W114" s="1"/>
    </row>
    <row r="115" spans="22:23" x14ac:dyDescent="0.3">
      <c r="V115" s="1"/>
      <c r="W115" s="1"/>
    </row>
    <row r="116" spans="22:23" x14ac:dyDescent="0.3">
      <c r="V116" s="1"/>
      <c r="W116" s="1"/>
    </row>
    <row r="117" spans="22:23" x14ac:dyDescent="0.3">
      <c r="V117" s="1"/>
      <c r="W117" s="1"/>
    </row>
    <row r="118" spans="22:23" x14ac:dyDescent="0.3">
      <c r="V118" s="1"/>
      <c r="W118" s="1"/>
    </row>
    <row r="119" spans="22:23" x14ac:dyDescent="0.3">
      <c r="V119" s="1"/>
      <c r="W119" s="1"/>
    </row>
    <row r="120" spans="22:23" x14ac:dyDescent="0.3">
      <c r="V120" s="1"/>
      <c r="W120" s="1"/>
    </row>
    <row r="121" spans="22:23" x14ac:dyDescent="0.3">
      <c r="V121" s="1"/>
      <c r="W121" s="1"/>
    </row>
  </sheetData>
  <mergeCells count="34">
    <mergeCell ref="N4:O4"/>
    <mergeCell ref="I11:L11"/>
    <mergeCell ref="I12:L12"/>
    <mergeCell ref="I13:L13"/>
    <mergeCell ref="I14:L14"/>
    <mergeCell ref="I8:L8"/>
    <mergeCell ref="I7:L7"/>
    <mergeCell ref="I6:L6"/>
    <mergeCell ref="I5:L5"/>
    <mergeCell ref="I4:L4"/>
    <mergeCell ref="I9:L9"/>
    <mergeCell ref="E13:F13"/>
    <mergeCell ref="B27:G27"/>
    <mergeCell ref="A16:F16"/>
    <mergeCell ref="C17:F17"/>
    <mergeCell ref="C18:F19"/>
    <mergeCell ref="A21:F21"/>
    <mergeCell ref="A22:F22"/>
    <mergeCell ref="H24:L26"/>
    <mergeCell ref="A1:F2"/>
    <mergeCell ref="E3:F3"/>
    <mergeCell ref="A4:F4"/>
    <mergeCell ref="A5:A7"/>
    <mergeCell ref="E5:F5"/>
    <mergeCell ref="E6:F6"/>
    <mergeCell ref="E7:F7"/>
    <mergeCell ref="I15:L15"/>
    <mergeCell ref="A10:F10"/>
    <mergeCell ref="G5:G9"/>
    <mergeCell ref="A11:A13"/>
    <mergeCell ref="E11:F11"/>
    <mergeCell ref="E12:F12"/>
    <mergeCell ref="G11:G15"/>
    <mergeCell ref="B26:G26"/>
  </mergeCells>
  <conditionalFormatting sqref="B19">
    <cfRule type="cellIs" dxfId="5" priority="1" operator="notEqual">
      <formula>30</formula>
    </cfRule>
    <cfRule type="cellIs" dxfId="4" priority="2" operator="equal">
      <formula>30</formula>
    </cfRule>
  </conditionalFormatting>
  <conditionalFormatting sqref="C9">
    <cfRule type="cellIs" dxfId="3" priority="4" operator="equal">
      <formula>15</formula>
    </cfRule>
    <cfRule type="cellIs" dxfId="2" priority="8" operator="lessThan">
      <formula>15</formula>
    </cfRule>
  </conditionalFormatting>
  <conditionalFormatting sqref="C15">
    <cfRule type="cellIs" dxfId="1" priority="3" operator="equal">
      <formula>15</formula>
    </cfRule>
    <cfRule type="cellIs" dxfId="0" priority="7" operator="notEqual">
      <formula>15</formula>
    </cfRule>
  </conditionalFormatting>
  <dataValidations count="5">
    <dataValidation type="list" allowBlank="1" showInputMessage="1" showErrorMessage="1" sqref="D5:D7 D11:D13" xr:uid="{BFF4D1AC-EAE0-488F-BB0D-F9751F24C2D3}">
      <mc:AlternateContent xmlns:x12ac="http://schemas.microsoft.com/office/spreadsheetml/2011/1/ac" xmlns:mc="http://schemas.openxmlformats.org/markup-compatibility/2006">
        <mc:Choice Requires="x12ac">
          <x12ac:list>"1,0"," 1,3"," 1,7"," 2,0"," 2,3"," 2,7"," 3,0"," 3,3"," 3,7"," 4,0"," 5,0"</x12ac:list>
        </mc:Choice>
        <mc:Fallback>
          <formula1>"1,0, 1,3, 1,7, 2,0, 2,3, 2,7, 3,0, 3,3, 3,7, 4,0, 5,0"</formula1>
        </mc:Fallback>
      </mc:AlternateContent>
    </dataValidation>
    <dataValidation type="whole" operator="equal" allowBlank="1" showInputMessage="1" showErrorMessage="1" sqref="C5:C7" xr:uid="{6937848E-9EC0-43A2-996D-0521291DA5BB}">
      <formula1>5</formula1>
    </dataValidation>
    <dataValidation type="list" allowBlank="1" showInputMessage="1" showErrorMessage="1" sqref="C11:C13" xr:uid="{07055DB4-EEC0-419D-B448-7E2D78503B29}">
      <formula1>"3,6"</formula1>
    </dataValidation>
    <dataValidation type="whole" operator="equal" allowBlank="1" showInputMessage="1" showErrorMessage="1" sqref="C8 C14" xr:uid="{C3E4CCFD-C1D9-4819-A2A2-E7437E6C3204}">
      <formula1>15</formula1>
    </dataValidation>
    <dataValidation type="whole" operator="equal" allowBlank="1" showInputMessage="1" showErrorMessage="1" sqref="B18" xr:uid="{ADCBAC29-8899-4328-8518-FF4080F82DD5}">
      <formula1>30</formula1>
    </dataValidation>
  </dataValidation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Anleitung</vt:lpstr>
      <vt:lpstr>HF 180 u. 150</vt:lpstr>
      <vt:lpstr>2. HF 75</vt:lpstr>
      <vt:lpstr>NF 45</vt:lpstr>
      <vt:lpstr>NF 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 Becker</dc:creator>
  <cp:keywords/>
  <dc:description/>
  <cp:lastModifiedBy>Linus Glaser</cp:lastModifiedBy>
  <cp:revision/>
  <cp:lastPrinted>2024-03-04T08:58:40Z</cp:lastPrinted>
  <dcterms:created xsi:type="dcterms:W3CDTF">2023-08-16T12:48:27Z</dcterms:created>
  <dcterms:modified xsi:type="dcterms:W3CDTF">2025-08-05T07:38:07Z</dcterms:modified>
  <cp:category/>
  <cp:contentStatus/>
</cp:coreProperties>
</file>