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4bu6\Desktop\UNI IN ZAHLEN\Excel-Dateien zum Download\"/>
    </mc:Choice>
  </mc:AlternateContent>
  <bookViews>
    <workbookView xWindow="120" yWindow="210" windowWidth="24915" windowHeight="11190"/>
  </bookViews>
  <sheets>
    <sheet name="Personal" sheetId="3" r:id="rId1"/>
  </sheets>
  <calcPr calcId="162913"/>
</workbook>
</file>

<file path=xl/calcChain.xml><?xml version="1.0" encoding="utf-8"?>
<calcChain xmlns="http://schemas.openxmlformats.org/spreadsheetml/2006/main">
  <c r="C14" i="3" l="1"/>
  <c r="P11" i="3" l="1"/>
  <c r="P10" i="3"/>
  <c r="P9" i="3"/>
  <c r="P8" i="3"/>
  <c r="K11" i="3"/>
  <c r="K10" i="3"/>
  <c r="K9" i="3"/>
  <c r="K8" i="3"/>
  <c r="F11" i="3"/>
  <c r="F10" i="3"/>
  <c r="F9" i="3"/>
  <c r="F8" i="3"/>
  <c r="P5" i="3"/>
  <c r="P4" i="3"/>
  <c r="K5" i="3"/>
  <c r="K4" i="3"/>
  <c r="F5" i="3"/>
  <c r="F4" i="3"/>
  <c r="L10" i="3" l="1"/>
  <c r="I14" i="3"/>
  <c r="D14" i="3" l="1"/>
  <c r="M14" i="3"/>
  <c r="H14" i="3"/>
  <c r="N14" i="3" l="1"/>
</calcChain>
</file>

<file path=xl/sharedStrings.xml><?xml version="1.0" encoding="utf-8"?>
<sst xmlns="http://schemas.openxmlformats.org/spreadsheetml/2006/main" count="42" uniqueCount="21">
  <si>
    <t>Stellen</t>
  </si>
  <si>
    <t>Personen</t>
  </si>
  <si>
    <r>
      <t xml:space="preserve">Stellen
</t>
    </r>
    <r>
      <rPr>
        <sz val="11"/>
        <rFont val="Calibri"/>
        <family val="2"/>
        <scheme val="minor"/>
      </rPr>
      <t>Gesamt</t>
    </r>
  </si>
  <si>
    <r>
      <rPr>
        <b/>
        <sz val="11"/>
        <rFont val="Calibri"/>
        <family val="2"/>
        <scheme val="minor"/>
      </rPr>
      <t>Personal</t>
    </r>
    <r>
      <rPr>
        <sz val="11"/>
        <rFont val="Calibri"/>
        <family val="2"/>
        <scheme val="minor"/>
      </rPr>
      <t xml:space="preserve"> Gesamt</t>
    </r>
  </si>
  <si>
    <r>
      <rPr>
        <b/>
        <sz val="11"/>
        <rFont val="Calibri"/>
        <family val="2"/>
        <scheme val="minor"/>
      </rPr>
      <t xml:space="preserve">Personal </t>
    </r>
    <r>
      <rPr>
        <sz val="11"/>
        <rFont val="Calibri"/>
        <family val="2"/>
        <scheme val="minor"/>
      </rPr>
      <t>weiblich</t>
    </r>
  </si>
  <si>
    <r>
      <t>Anteil weiblich</t>
    </r>
    <r>
      <rPr>
        <sz val="11"/>
        <rFont val="Calibri"/>
        <family val="2"/>
        <scheme val="minor"/>
      </rPr>
      <t xml:space="preserve"> an Gesamt</t>
    </r>
  </si>
  <si>
    <r>
      <t>Professuren:</t>
    </r>
    <r>
      <rPr>
        <sz val="11"/>
        <color theme="0"/>
        <rFont val="Calibri"/>
        <family val="2"/>
        <scheme val="minor"/>
      </rPr>
      <t>.</t>
    </r>
    <r>
      <rPr>
        <sz val="11"/>
        <rFont val="Calibri"/>
        <family val="2"/>
        <scheme val="minor"/>
      </rPr>
      <t xml:space="preserve"> </t>
    </r>
  </si>
  <si>
    <r>
      <t>Verwaltungspersonal:</t>
    </r>
    <r>
      <rPr>
        <sz val="11"/>
        <color theme="0"/>
        <rFont val="Calibri"/>
        <family val="2"/>
        <scheme val="minor"/>
      </rPr>
      <t>.</t>
    </r>
  </si>
  <si>
    <r>
      <t>Bibliothekspersonal:</t>
    </r>
    <r>
      <rPr>
        <sz val="11"/>
        <color theme="0"/>
        <rFont val="Calibri"/>
        <family val="2"/>
        <scheme val="minor"/>
      </rPr>
      <t>.</t>
    </r>
  </si>
  <si>
    <r>
      <t>Auszubildende:</t>
    </r>
    <r>
      <rPr>
        <sz val="11"/>
        <color theme="0"/>
        <rFont val="Calibri"/>
        <family val="2"/>
        <scheme val="minor"/>
      </rPr>
      <t>.</t>
    </r>
  </si>
  <si>
    <r>
      <t>Technisches Personal:</t>
    </r>
    <r>
      <rPr>
        <sz val="11"/>
        <color theme="0"/>
        <rFont val="Calibri"/>
        <family val="2"/>
        <scheme val="minor"/>
      </rPr>
      <t>.</t>
    </r>
    <r>
      <rPr>
        <sz val="11"/>
        <rFont val="Calibri"/>
        <family val="2"/>
        <scheme val="minor"/>
      </rPr>
      <t xml:space="preserve"> </t>
    </r>
  </si>
  <si>
    <t>Stichtag ist jeweils der 01.12. des Kalenderjahres; inkl. beurlaubter und sonstiger abwesender Personen.</t>
  </si>
  <si>
    <r>
      <t>Wissensch. Personal</t>
    </r>
    <r>
      <rPr>
        <sz val="11"/>
        <color theme="0"/>
        <rFont val="Calibri"/>
        <family val="2"/>
        <scheme val="minor"/>
      </rPr>
      <t>.</t>
    </r>
    <r>
      <rPr>
        <sz val="11"/>
        <rFont val="Calibri"/>
        <family val="2"/>
        <scheme val="minor"/>
      </rPr>
      <t xml:space="preserve"> 
ohne Professuren:</t>
    </r>
    <r>
      <rPr>
        <sz val="11"/>
        <color theme="0"/>
        <rFont val="Calibri"/>
        <family val="2"/>
        <scheme val="minor"/>
      </rPr>
      <t>.</t>
    </r>
  </si>
  <si>
    <r>
      <t>Personal</t>
    </r>
    <r>
      <rPr>
        <b/>
        <sz val="11"/>
        <color theme="0"/>
        <rFont val="Calibri"/>
        <family val="2"/>
        <scheme val="minor"/>
      </rPr>
      <t xml:space="preserve">.
</t>
    </r>
    <r>
      <rPr>
        <b/>
        <sz val="11"/>
        <rFont val="Calibri"/>
        <family val="2"/>
        <scheme val="minor"/>
      </rPr>
      <t>ohne Hilfskräfte:</t>
    </r>
    <r>
      <rPr>
        <b/>
        <sz val="11"/>
        <color theme="0"/>
        <rFont val="Calibri"/>
        <family val="2"/>
        <scheme val="minor"/>
      </rPr>
      <t>.</t>
    </r>
  </si>
  <si>
    <r>
      <t xml:space="preserve">Anteil weibl.
</t>
    </r>
    <r>
      <rPr>
        <sz val="11"/>
        <rFont val="Calibri"/>
        <family val="2"/>
        <scheme val="minor"/>
      </rPr>
      <t xml:space="preserve"> an Gesamt</t>
    </r>
  </si>
  <si>
    <r>
      <t>Anteil weibl.</t>
    </r>
    <r>
      <rPr>
        <sz val="11"/>
        <rFont val="Calibri"/>
        <family val="2"/>
        <scheme val="minor"/>
      </rPr>
      <t xml:space="preserve"> 
an Gesamt</t>
    </r>
  </si>
  <si>
    <r>
      <t>Anteil weibl.</t>
    </r>
    <r>
      <rPr>
        <sz val="11"/>
        <rFont val="Calibri"/>
        <family val="2"/>
        <scheme val="minor"/>
      </rPr>
      <t xml:space="preserve"> an Gesamt</t>
    </r>
  </si>
  <si>
    <r>
      <t>PERSONAL</t>
    </r>
    <r>
      <rPr>
        <b/>
        <sz val="11"/>
        <color rgb="FFE1E8F3"/>
        <rFont val="Calibri"/>
        <family val="2"/>
        <scheme val="minor"/>
      </rPr>
      <t xml:space="preserve">. </t>
    </r>
    <r>
      <rPr>
        <b/>
        <sz val="11"/>
        <color rgb="FF366092"/>
        <rFont val="Calibri"/>
        <family val="2"/>
        <scheme val="minor"/>
      </rPr>
      <t xml:space="preserve">
GESAMT</t>
    </r>
    <r>
      <rPr>
        <b/>
        <sz val="11"/>
        <color rgb="FFE1E8F3"/>
        <rFont val="Calibri"/>
        <family val="2"/>
        <scheme val="minor"/>
      </rPr>
      <t>.</t>
    </r>
  </si>
  <si>
    <r>
      <t>WISSENSCHAFTL.</t>
    </r>
    <r>
      <rPr>
        <b/>
        <sz val="11"/>
        <color rgb="FFE1E8F3"/>
        <rFont val="Calibri"/>
        <family val="2"/>
        <scheme val="minor"/>
      </rPr>
      <t xml:space="preserve">.
</t>
    </r>
    <r>
      <rPr>
        <b/>
        <sz val="11"/>
        <color rgb="FF366092"/>
        <rFont val="Calibri"/>
        <family val="2"/>
        <scheme val="minor"/>
      </rPr>
      <t>PERSONAL</t>
    </r>
    <r>
      <rPr>
        <b/>
        <sz val="11"/>
        <color rgb="FFE1E8F3"/>
        <rFont val="Calibri"/>
        <family val="2"/>
        <scheme val="minor"/>
      </rPr>
      <t>.</t>
    </r>
  </si>
  <si>
    <r>
      <t>WISSENSCHAFTS-</t>
    </r>
    <r>
      <rPr>
        <b/>
        <sz val="11"/>
        <color rgb="FFE1E8F3"/>
        <rFont val="Calibri"/>
        <family val="2"/>
        <scheme val="minor"/>
      </rPr>
      <t>.</t>
    </r>
    <r>
      <rPr>
        <b/>
        <sz val="11"/>
        <color rgb="FF366092"/>
        <rFont val="Calibri"/>
        <family val="2"/>
        <scheme val="minor"/>
      </rPr>
      <t xml:space="preserve">
STÜTZENDES</t>
    </r>
    <r>
      <rPr>
        <b/>
        <sz val="11"/>
        <color rgb="FFE1E8F3"/>
        <rFont val="Calibri"/>
        <family val="2"/>
        <scheme val="minor"/>
      </rPr>
      <t>.</t>
    </r>
    <r>
      <rPr>
        <b/>
        <sz val="11"/>
        <color rgb="FF366092"/>
        <rFont val="Calibri"/>
        <family val="2"/>
        <scheme val="minor"/>
      </rPr>
      <t xml:space="preserve">  
PERSONAL</t>
    </r>
    <r>
      <rPr>
        <b/>
        <sz val="11"/>
        <color rgb="FFE1E8F3"/>
        <rFont val="Calibri"/>
        <family val="2"/>
        <scheme val="minor"/>
      </rPr>
      <t>.</t>
    </r>
  </si>
  <si>
    <t>______________________________________________________________________________________________________________________________________________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</si>
</sst>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9"/>
      <color rgb="FF00459D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366092"/>
      <name val="Calibri"/>
      <family val="2"/>
      <scheme val="minor"/>
    </font>
    <font>
      <b/>
      <sz val="11"/>
      <color rgb="FFE1E8F3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1E8F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theme="0"/>
      </right>
      <top style="thin">
        <color theme="0" tint="-0.499984740745262"/>
      </top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 tint="-0.499984740745262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3" fontId="2" fillId="0" borderId="0" xfId="0" applyNumberFormat="1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wrapText="1"/>
    </xf>
    <xf numFmtId="3" fontId="5" fillId="0" borderId="0" xfId="0" applyNumberFormat="1" applyFont="1" applyFill="1" applyBorder="1" applyAlignment="1">
      <alignment horizontal="center" wrapText="1"/>
    </xf>
    <xf numFmtId="3" fontId="5" fillId="0" borderId="0" xfId="0" applyNumberFormat="1" applyFont="1" applyFill="1" applyBorder="1" applyAlignment="1">
      <alignment wrapText="1"/>
    </xf>
    <xf numFmtId="3" fontId="5" fillId="0" borderId="0" xfId="0" applyNumberFormat="1" applyFont="1" applyFill="1" applyBorder="1" applyAlignment="1">
      <alignment horizontal="right" wrapText="1" readingOrder="1"/>
    </xf>
    <xf numFmtId="3" fontId="2" fillId="0" borderId="0" xfId="0" applyNumberFormat="1" applyFont="1" applyFill="1" applyBorder="1" applyAlignment="1">
      <alignment horizontal="right" wrapText="1" readingOrder="1"/>
    </xf>
    <xf numFmtId="3" fontId="5" fillId="0" borderId="0" xfId="0" applyNumberFormat="1" applyFont="1" applyFill="1" applyBorder="1" applyAlignment="1">
      <alignment horizontal="center" vertical="center" wrapText="1"/>
    </xf>
    <xf numFmtId="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right" vertical="center" wrapText="1" readingOrder="1"/>
    </xf>
    <xf numFmtId="3" fontId="5" fillId="0" borderId="0" xfId="0" applyNumberFormat="1" applyFont="1" applyFill="1" applyBorder="1" applyAlignment="1">
      <alignment horizontal="center" vertical="center" wrapText="1" readingOrder="1"/>
    </xf>
    <xf numFmtId="3" fontId="6" fillId="0" borderId="0" xfId="0" applyNumberFormat="1" applyFont="1" applyFill="1" applyBorder="1" applyAlignment="1">
      <alignment horizontal="right" vertical="center" wrapText="1" readingOrder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wrapText="1"/>
    </xf>
    <xf numFmtId="4" fontId="6" fillId="0" borderId="0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vertical="center" wrapText="1"/>
    </xf>
    <xf numFmtId="3" fontId="9" fillId="2" borderId="2" xfId="0" applyNumberFormat="1" applyFont="1" applyFill="1" applyBorder="1" applyAlignment="1">
      <alignment horizontal="right" vertical="center" wrapText="1" readingOrder="1"/>
    </xf>
    <xf numFmtId="1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indent="2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wrapText="1" readingOrder="1"/>
    </xf>
  </cellXfs>
  <cellStyles count="2">
    <cellStyle name="Excel Built-in Normal" xfId="1"/>
    <cellStyle name="Standard" xfId="0" builtinId="0"/>
  </cellStyles>
  <dxfs count="0"/>
  <tableStyles count="0" defaultTableStyle="TableStyleMedium2" defaultPivotStyle="PivotStyleLight16"/>
  <colors>
    <mruColors>
      <color rgb="FFE1E8F3"/>
      <color rgb="FF366092"/>
      <color rgb="FFC9D5E9"/>
      <color rgb="FF00459D"/>
      <color rgb="FFD5E59E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showGridLines="0" tabSelected="1" topLeftCell="B10" zoomScaleNormal="100" workbookViewId="0">
      <selection activeCell="K31" sqref="K31"/>
    </sheetView>
  </sheetViews>
  <sheetFormatPr baseColWidth="10" defaultColWidth="11.42578125" defaultRowHeight="12" x14ac:dyDescent="0.2"/>
  <cols>
    <col min="1" max="1" width="1.42578125" style="2" hidden="1" customWidth="1"/>
    <col min="2" max="2" width="22.5703125" style="6" customWidth="1"/>
    <col min="3" max="5" width="8.7109375" style="1" customWidth="1"/>
    <col min="6" max="6" width="12.7109375" style="1" customWidth="1"/>
    <col min="7" max="7" width="1" style="1" customWidth="1"/>
    <col min="8" max="10" width="8.7109375" style="1" customWidth="1"/>
    <col min="11" max="11" width="14.7109375" style="1" customWidth="1"/>
    <col min="12" max="12" width="1" style="1" customWidth="1"/>
    <col min="13" max="15" width="8.7109375" style="1" customWidth="1"/>
    <col min="16" max="16" width="12.7109375" style="1" customWidth="1"/>
    <col min="17" max="17" width="0.140625" style="2" customWidth="1"/>
    <col min="18" max="16384" width="11.42578125" style="2"/>
  </cols>
  <sheetData>
    <row r="1" spans="2:19" s="4" customFormat="1" ht="20.100000000000001" customHeight="1" x14ac:dyDescent="0.25">
      <c r="B1" s="5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2:19" s="7" customFormat="1" ht="26.1" customHeight="1" x14ac:dyDescent="0.25">
      <c r="B2" s="12"/>
      <c r="C2" s="32">
        <v>2021</v>
      </c>
      <c r="D2" s="32"/>
      <c r="E2" s="32"/>
      <c r="F2" s="32"/>
      <c r="H2" s="32">
        <v>2022</v>
      </c>
      <c r="I2" s="32"/>
      <c r="J2" s="32"/>
      <c r="K2" s="32"/>
      <c r="M2" s="32">
        <v>2023</v>
      </c>
      <c r="N2" s="32"/>
      <c r="O2" s="32"/>
      <c r="P2" s="32"/>
    </row>
    <row r="3" spans="2:19" s="4" customFormat="1" ht="39.950000000000003" customHeight="1" x14ac:dyDescent="0.25">
      <c r="B3" s="31" t="s">
        <v>18</v>
      </c>
      <c r="C3" s="15" t="s">
        <v>2</v>
      </c>
      <c r="D3" s="20" t="s">
        <v>3</v>
      </c>
      <c r="E3" s="20" t="s">
        <v>4</v>
      </c>
      <c r="F3" s="14" t="s">
        <v>14</v>
      </c>
      <c r="G3" s="7"/>
      <c r="H3" s="15" t="s">
        <v>2</v>
      </c>
      <c r="I3" s="20" t="s">
        <v>3</v>
      </c>
      <c r="J3" s="20" t="s">
        <v>4</v>
      </c>
      <c r="K3" s="14" t="s">
        <v>5</v>
      </c>
      <c r="L3" s="7"/>
      <c r="M3" s="15" t="s">
        <v>2</v>
      </c>
      <c r="N3" s="20" t="s">
        <v>3</v>
      </c>
      <c r="O3" s="26" t="s">
        <v>4</v>
      </c>
      <c r="P3" s="14" t="s">
        <v>15</v>
      </c>
    </row>
    <row r="4" spans="2:19" s="4" customFormat="1" ht="30" customHeight="1" x14ac:dyDescent="0.25">
      <c r="B4" s="11" t="s">
        <v>6</v>
      </c>
      <c r="C4" s="16">
        <v>188.75</v>
      </c>
      <c r="D4" s="21">
        <v>160</v>
      </c>
      <c r="E4" s="23">
        <v>53</v>
      </c>
      <c r="F4" s="8">
        <f>E4/D4</f>
        <v>0.33124999999999999</v>
      </c>
      <c r="G4" s="9"/>
      <c r="H4" s="16">
        <v>187.88</v>
      </c>
      <c r="I4" s="23">
        <v>174</v>
      </c>
      <c r="J4" s="23">
        <v>62</v>
      </c>
      <c r="K4" s="8">
        <f>J4/I4</f>
        <v>0.35632183908045978</v>
      </c>
      <c r="L4" s="7"/>
      <c r="M4" s="16">
        <v>187.88</v>
      </c>
      <c r="N4" s="23">
        <v>182</v>
      </c>
      <c r="O4" s="18">
        <v>60</v>
      </c>
      <c r="P4" s="8">
        <f>O4/N4</f>
        <v>0.32967032967032966</v>
      </c>
      <c r="Q4" s="4">
        <v>106</v>
      </c>
    </row>
    <row r="5" spans="2:19" s="4" customFormat="1" ht="30" x14ac:dyDescent="0.25">
      <c r="B5" s="11" t="s">
        <v>12</v>
      </c>
      <c r="C5" s="17">
        <v>379.34</v>
      </c>
      <c r="D5" s="22">
        <v>650</v>
      </c>
      <c r="E5" s="24">
        <v>345</v>
      </c>
      <c r="F5" s="10">
        <f>E5/D5</f>
        <v>0.53076923076923077</v>
      </c>
      <c r="G5" s="9"/>
      <c r="H5" s="17">
        <v>379.06</v>
      </c>
      <c r="I5" s="24">
        <v>639</v>
      </c>
      <c r="J5" s="24">
        <v>345</v>
      </c>
      <c r="K5" s="10">
        <f>J5/I5</f>
        <v>0.539906103286385</v>
      </c>
      <c r="L5" s="7"/>
      <c r="M5" s="17">
        <v>364.3</v>
      </c>
      <c r="N5" s="24">
        <v>639</v>
      </c>
      <c r="O5" s="25">
        <v>367</v>
      </c>
      <c r="P5" s="10">
        <f>O5/N5</f>
        <v>0.57433489827856021</v>
      </c>
      <c r="Q5" s="4">
        <v>345</v>
      </c>
    </row>
    <row r="6" spans="2:19" s="4" customFormat="1" ht="17.100000000000001" customHeight="1" x14ac:dyDescent="0.25">
      <c r="B6" s="11"/>
      <c r="C6" s="18"/>
      <c r="D6" s="23"/>
      <c r="E6" s="23"/>
      <c r="F6" s="7"/>
      <c r="G6" s="7"/>
      <c r="H6" s="18"/>
      <c r="I6" s="23"/>
      <c r="J6" s="23"/>
      <c r="K6" s="7"/>
      <c r="L6" s="7"/>
      <c r="M6" s="18"/>
      <c r="N6" s="23"/>
      <c r="O6" s="18"/>
      <c r="P6" s="7"/>
    </row>
    <row r="7" spans="2:19" s="4" customFormat="1" ht="51.75" customHeight="1" x14ac:dyDescent="0.25">
      <c r="B7" s="31" t="s">
        <v>19</v>
      </c>
      <c r="C7" s="15" t="s">
        <v>2</v>
      </c>
      <c r="D7" s="20" t="s">
        <v>3</v>
      </c>
      <c r="E7" s="20" t="s">
        <v>4</v>
      </c>
      <c r="F7" s="14" t="s">
        <v>16</v>
      </c>
      <c r="G7" s="7"/>
      <c r="H7" s="15" t="s">
        <v>2</v>
      </c>
      <c r="I7" s="20" t="s">
        <v>3</v>
      </c>
      <c r="J7" s="20" t="s">
        <v>4</v>
      </c>
      <c r="K7" s="14" t="s">
        <v>5</v>
      </c>
      <c r="L7" s="7"/>
      <c r="M7" s="15" t="s">
        <v>2</v>
      </c>
      <c r="N7" s="20" t="s">
        <v>3</v>
      </c>
      <c r="O7" s="26" t="s">
        <v>4</v>
      </c>
      <c r="P7" s="14" t="s">
        <v>16</v>
      </c>
    </row>
    <row r="8" spans="2:19" s="4" customFormat="1" ht="30" customHeight="1" x14ac:dyDescent="0.25">
      <c r="B8" s="11" t="s">
        <v>7</v>
      </c>
      <c r="C8" s="16">
        <v>270.15199999999999</v>
      </c>
      <c r="D8" s="23">
        <v>485</v>
      </c>
      <c r="E8" s="23">
        <v>353</v>
      </c>
      <c r="F8" s="8">
        <f>E8/D8</f>
        <v>0.72783505154639172</v>
      </c>
      <c r="G8" s="9"/>
      <c r="H8" s="16">
        <v>273.61</v>
      </c>
      <c r="I8" s="23">
        <v>487</v>
      </c>
      <c r="J8" s="23">
        <v>362</v>
      </c>
      <c r="K8" s="8">
        <f>J8/I8</f>
        <v>0.74332648870636553</v>
      </c>
      <c r="L8" s="7"/>
      <c r="M8" s="16">
        <v>281.99</v>
      </c>
      <c r="N8" s="23">
        <v>494</v>
      </c>
      <c r="O8" s="18">
        <v>372</v>
      </c>
      <c r="P8" s="8">
        <f>O8/N8</f>
        <v>0.75303643724696356</v>
      </c>
    </row>
    <row r="9" spans="2:19" s="4" customFormat="1" ht="30" customHeight="1" thickBot="1" x14ac:dyDescent="0.3">
      <c r="B9" s="11" t="s">
        <v>10</v>
      </c>
      <c r="C9" s="17">
        <v>44.9</v>
      </c>
      <c r="D9" s="24">
        <v>55</v>
      </c>
      <c r="E9" s="24">
        <v>9</v>
      </c>
      <c r="F9" s="10">
        <f>E9/D9</f>
        <v>0.16363636363636364</v>
      </c>
      <c r="G9" s="9"/>
      <c r="H9" s="17">
        <v>50</v>
      </c>
      <c r="I9" s="24">
        <v>60</v>
      </c>
      <c r="J9" s="24">
        <v>9</v>
      </c>
      <c r="K9" s="10">
        <f>J9/I9</f>
        <v>0.15</v>
      </c>
      <c r="L9" s="7"/>
      <c r="M9" s="17">
        <v>54.4</v>
      </c>
      <c r="N9" s="24">
        <v>68</v>
      </c>
      <c r="O9" s="25">
        <v>11</v>
      </c>
      <c r="P9" s="10">
        <f>O9/N9</f>
        <v>0.16176470588235295</v>
      </c>
    </row>
    <row r="10" spans="2:19" s="4" customFormat="1" ht="30" customHeight="1" x14ac:dyDescent="0.25">
      <c r="B10" s="11" t="s">
        <v>8</v>
      </c>
      <c r="C10" s="16">
        <v>71.8</v>
      </c>
      <c r="D10" s="23">
        <v>84</v>
      </c>
      <c r="E10" s="23">
        <v>51</v>
      </c>
      <c r="F10" s="8">
        <f>E10/D10</f>
        <v>0.6071428571428571</v>
      </c>
      <c r="G10" s="9"/>
      <c r="H10" s="16">
        <v>71.8</v>
      </c>
      <c r="I10" s="23">
        <v>83</v>
      </c>
      <c r="J10" s="23">
        <v>49</v>
      </c>
      <c r="K10" s="8">
        <f>J10/I10</f>
        <v>0.59036144578313254</v>
      </c>
      <c r="L10" s="7">
        <f>SUM(J10:K10)</f>
        <v>49.590361445783131</v>
      </c>
      <c r="M10" s="16">
        <v>70.3</v>
      </c>
      <c r="N10" s="23">
        <v>81</v>
      </c>
      <c r="O10" s="18">
        <v>47</v>
      </c>
      <c r="P10" s="8">
        <f>O10/N10</f>
        <v>0.58024691358024694</v>
      </c>
      <c r="S10" s="27"/>
    </row>
    <row r="11" spans="2:19" s="4" customFormat="1" ht="30" customHeight="1" x14ac:dyDescent="0.25">
      <c r="B11" s="11" t="s">
        <v>9</v>
      </c>
      <c r="C11" s="19">
        <v>0</v>
      </c>
      <c r="D11" s="24">
        <v>16</v>
      </c>
      <c r="E11" s="24">
        <v>6</v>
      </c>
      <c r="F11" s="10">
        <f>E11/D11</f>
        <v>0.375</v>
      </c>
      <c r="G11" s="9"/>
      <c r="H11" s="25">
        <v>0</v>
      </c>
      <c r="I11" s="24">
        <v>18</v>
      </c>
      <c r="J11" s="24">
        <v>8</v>
      </c>
      <c r="K11" s="10">
        <f>J11/I11</f>
        <v>0.44444444444444442</v>
      </c>
      <c r="L11" s="7"/>
      <c r="M11" s="25">
        <v>0</v>
      </c>
      <c r="N11" s="24">
        <v>17</v>
      </c>
      <c r="O11" s="25">
        <v>7</v>
      </c>
      <c r="P11" s="10">
        <f>O11/N11</f>
        <v>0.41176470588235292</v>
      </c>
    </row>
    <row r="12" spans="2:19" s="4" customFormat="1" ht="17.100000000000001" customHeight="1" x14ac:dyDescent="0.25">
      <c r="B12" s="11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2:19" s="4" customFormat="1" ht="39.950000000000003" customHeight="1" x14ac:dyDescent="0.25">
      <c r="B13" s="31" t="s">
        <v>17</v>
      </c>
      <c r="C13" s="29" t="s">
        <v>0</v>
      </c>
      <c r="D13" s="34" t="s">
        <v>1</v>
      </c>
      <c r="E13" s="34"/>
      <c r="F13" s="34"/>
      <c r="G13" s="7"/>
      <c r="H13" s="15" t="s">
        <v>0</v>
      </c>
      <c r="I13" s="34" t="s">
        <v>1</v>
      </c>
      <c r="J13" s="34"/>
      <c r="K13" s="34"/>
      <c r="L13" s="7"/>
      <c r="M13" s="30" t="s">
        <v>0</v>
      </c>
      <c r="N13" s="34" t="s">
        <v>1</v>
      </c>
      <c r="O13" s="34"/>
      <c r="P13" s="34"/>
    </row>
    <row r="14" spans="2:19" s="4" customFormat="1" ht="30" customHeight="1" x14ac:dyDescent="0.25">
      <c r="B14" s="13" t="s">
        <v>13</v>
      </c>
      <c r="C14" s="28">
        <f>SUM(C4:C5,C8:C11)</f>
        <v>954.94199999999989</v>
      </c>
      <c r="D14" s="35">
        <f>SUM(D4:D5,D8:D11)</f>
        <v>1450</v>
      </c>
      <c r="E14" s="35"/>
      <c r="F14" s="35"/>
      <c r="G14" s="7"/>
      <c r="H14" s="28">
        <f>SUM(H4:H5,H8:H11)</f>
        <v>962.35</v>
      </c>
      <c r="I14" s="35">
        <f>SUM(I4:I5,I8:I11)</f>
        <v>1461</v>
      </c>
      <c r="J14" s="35"/>
      <c r="K14" s="35"/>
      <c r="L14" s="7"/>
      <c r="M14" s="28">
        <f>SUM(M4:M5,M8:M11)</f>
        <v>958.87</v>
      </c>
      <c r="N14" s="35">
        <f>SUM(N4:N5,N8:N11)</f>
        <v>1481</v>
      </c>
      <c r="O14" s="35"/>
      <c r="P14" s="35"/>
    </row>
    <row r="15" spans="2:19" s="4" customFormat="1" ht="20.100000000000001" customHeight="1" x14ac:dyDescent="0.25">
      <c r="B15" s="36" t="s">
        <v>20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2:19" s="4" customFormat="1" ht="21" customHeight="1" x14ac:dyDescent="0.25">
      <c r="B16" s="33" t="s">
        <v>11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</sheetData>
  <mergeCells count="11">
    <mergeCell ref="C2:F2"/>
    <mergeCell ref="H2:K2"/>
    <mergeCell ref="M2:P2"/>
    <mergeCell ref="B16:P16"/>
    <mergeCell ref="N13:P13"/>
    <mergeCell ref="I13:K13"/>
    <mergeCell ref="D13:F13"/>
    <mergeCell ref="D14:F14"/>
    <mergeCell ref="I14:K14"/>
    <mergeCell ref="N14:P14"/>
    <mergeCell ref="B15:P15"/>
  </mergeCells>
  <pageMargins left="0.7" right="0.7" top="0.78740157499999996" bottom="0.78740157499999996" header="0.3" footer="0.3"/>
  <pageSetup paperSize="9" scale="78" fitToHeight="0" orientation="landscape" r:id="rId1"/>
  <ignoredErrors>
    <ignoredError sqref="M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Personal</vt:lpstr>
    </vt:vector>
  </TitlesOfParts>
  <Company>Uni-Bamberg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Derlet</dc:creator>
  <cp:lastModifiedBy>ba4bu6</cp:lastModifiedBy>
  <cp:lastPrinted>2024-06-26T09:58:44Z</cp:lastPrinted>
  <dcterms:created xsi:type="dcterms:W3CDTF">2014-06-03T09:33:09Z</dcterms:created>
  <dcterms:modified xsi:type="dcterms:W3CDTF">2024-06-26T11:43:49Z</dcterms:modified>
</cp:coreProperties>
</file>