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45" windowWidth="16635" windowHeight="11970" activeTab="0"/>
  </bookViews>
  <sheets>
    <sheet name="Prüfungsleistungen" sheetId="1" r:id="rId1"/>
    <sheet name="ORGENEU" sheetId="2" state="hidden" r:id="rId2"/>
  </sheets>
  <definedNames>
    <definedName name="_xlnm._FilterDatabase" localSheetId="1" hidden="1">'ORGENEU'!$A$1:$E$155</definedName>
    <definedName name="DATABASE">'ORGENEU'!$A$1:$E$155</definedName>
    <definedName name="_xlnm.Print_Titles" localSheetId="1">'ORGENEU'!$1:$1</definedName>
  </definedNames>
  <calcPr fullCalcOnLoad="1"/>
</workbook>
</file>

<file path=xl/comments1.xml><?xml version="1.0" encoding="utf-8"?>
<comments xmlns="http://schemas.openxmlformats.org/spreadsheetml/2006/main">
  <authors>
    <author>Bernhard Otto (Referat I/2 A)</author>
    <author>Bernhard Otto (Dez. I/2)</author>
  </authors>
  <commentList>
    <comment ref="F86" authorId="0">
      <text>
        <r>
          <rPr>
            <b/>
            <sz val="10"/>
            <rFont val="Tahoma"/>
            <family val="2"/>
          </rPr>
          <t>Notiz:</t>
        </r>
        <r>
          <rPr>
            <sz val="10"/>
            <rFont val="Tahoma"/>
            <family val="2"/>
          </rPr>
          <t xml:space="preserve">
wie 30 Min. mündliche Prüfung</t>
        </r>
      </text>
    </comment>
    <comment ref="F20" authorId="0">
      <text>
        <r>
          <rPr>
            <b/>
            <sz val="10"/>
            <rFont val="Tahoma"/>
            <family val="2"/>
          </rPr>
          <t>Notiz:</t>
        </r>
        <r>
          <rPr>
            <sz val="10"/>
            <rFont val="Tahoma"/>
            <family val="2"/>
          </rPr>
          <t xml:space="preserve">
plus ein Drittel im Vergleich zu den Diplomarbeiten bis 4 Monaten</t>
        </r>
      </text>
    </comment>
    <comment ref="F23" authorId="0">
      <text>
        <r>
          <rPr>
            <b/>
            <sz val="10"/>
            <rFont val="Tahoma"/>
            <family val="2"/>
          </rPr>
          <t>Notiz:</t>
        </r>
        <r>
          <rPr>
            <sz val="10"/>
            <rFont val="Tahoma"/>
            <family val="2"/>
          </rPr>
          <t xml:space="preserve">
</t>
        </r>
        <r>
          <rPr>
            <b/>
            <sz val="10"/>
            <rFont val="Tahoma"/>
            <family val="2"/>
          </rPr>
          <t xml:space="preserve">Geändert: </t>
        </r>
        <r>
          <rPr>
            <sz val="10"/>
            <rFont val="Tahoma"/>
            <family val="2"/>
          </rPr>
          <t xml:space="preserve">
die Hälfte im Vergleich zu Masterarbeiten bis zu 6 Monaten
</t>
        </r>
        <r>
          <rPr>
            <b/>
            <sz val="10"/>
            <rFont val="Tahoma"/>
            <family val="2"/>
          </rPr>
          <t>Vorher:</t>
        </r>
        <r>
          <rPr>
            <sz val="10"/>
            <rFont val="Tahoma"/>
            <family val="2"/>
          </rPr>
          <t xml:space="preserve">
die Hälfte im Vergleich zu den Diplomarbeiten bis 4 Monaten; 
</t>
        </r>
      </text>
    </comment>
    <comment ref="F37" authorId="0">
      <text>
        <r>
          <rPr>
            <b/>
            <sz val="10"/>
            <rFont val="Tahoma"/>
            <family val="2"/>
          </rPr>
          <t>Notiz:</t>
        </r>
        <r>
          <rPr>
            <sz val="10"/>
            <rFont val="Tahoma"/>
            <family val="2"/>
          </rPr>
          <t xml:space="preserve">
halber Aufwand im Vergleich zur Erstkorrektur (keine Prüfungsvorbereitung, keine Lehre im voraus)</t>
        </r>
      </text>
    </comment>
    <comment ref="F17" authorId="0">
      <text>
        <r>
          <rPr>
            <b/>
            <sz val="10"/>
            <rFont val="Tahoma"/>
            <family val="2"/>
          </rPr>
          <t>Notiz:</t>
        </r>
        <r>
          <rPr>
            <sz val="10"/>
            <rFont val="Tahoma"/>
            <family val="2"/>
          </rPr>
          <t xml:space="preserve">
angelehnt an das Verfahren zur Prüfervergütung</t>
        </r>
      </text>
    </comment>
    <comment ref="F26" authorId="0">
      <text>
        <r>
          <rPr>
            <b/>
            <sz val="10"/>
            <rFont val="Tahoma"/>
            <family val="2"/>
          </rPr>
          <t>Notiz:</t>
        </r>
        <r>
          <rPr>
            <sz val="10"/>
            <rFont val="Tahoma"/>
            <family val="2"/>
          </rPr>
          <t xml:space="preserve">
wie Diplomarbeit bis zu 4 Monaten</t>
        </r>
      </text>
    </comment>
    <comment ref="F29" authorId="0">
      <text>
        <r>
          <rPr>
            <b/>
            <sz val="10"/>
            <rFont val="Tahoma"/>
            <family val="2"/>
          </rPr>
          <t>Notiz:</t>
        </r>
        <r>
          <rPr>
            <sz val="10"/>
            <rFont val="Tahoma"/>
            <family val="2"/>
          </rPr>
          <t xml:space="preserve">
angelehnt an das Verfahren zur Prüfervergütung (Ausgangspunkt - Vergleichswert für die anderen Parameter)</t>
        </r>
      </text>
    </comment>
    <comment ref="F73" authorId="0">
      <text>
        <r>
          <rPr>
            <b/>
            <sz val="10"/>
            <rFont val="Tahoma"/>
            <family val="2"/>
          </rPr>
          <t>Notiz:</t>
        </r>
        <r>
          <rPr>
            <sz val="10"/>
            <rFont val="Tahoma"/>
            <family val="2"/>
          </rPr>
          <t xml:space="preserve">
behandelt wie die durch Agreement ersetzte Prüfungsleistung</t>
        </r>
      </text>
    </comment>
    <comment ref="F82" authorId="0">
      <text>
        <r>
          <rPr>
            <b/>
            <sz val="10"/>
            <rFont val="Tahoma"/>
            <family val="2"/>
          </rPr>
          <t>Notiz:</t>
        </r>
        <r>
          <rPr>
            <sz val="10"/>
            <rFont val="Tahoma"/>
            <family val="2"/>
          </rPr>
          <t xml:space="preserve">
fällt hauptsächlich im Hauptstudium an - daher behandelt wie ein Schein im Hauptstudium</t>
        </r>
      </text>
    </comment>
    <comment ref="F84" authorId="0">
      <text>
        <r>
          <rPr>
            <b/>
            <sz val="10"/>
            <rFont val="Tahoma"/>
            <family val="2"/>
          </rPr>
          <t>Notiz:</t>
        </r>
        <r>
          <rPr>
            <sz val="10"/>
            <rFont val="Tahoma"/>
            <family val="2"/>
          </rPr>
          <t xml:space="preserve">
behandelt wie eine zweistündige schriftliche Prüfung</t>
        </r>
      </text>
    </comment>
    <comment ref="F88" authorId="0">
      <text>
        <r>
          <rPr>
            <b/>
            <sz val="10"/>
            <rFont val="Tahoma"/>
            <family val="2"/>
          </rPr>
          <t>Notiz:</t>
        </r>
        <r>
          <rPr>
            <sz val="10"/>
            <rFont val="Tahoma"/>
            <family val="2"/>
          </rPr>
          <t xml:space="preserve">
behandelt wie ein Schein im Grundstudium</t>
        </r>
      </text>
    </comment>
    <comment ref="F91" authorId="0">
      <text>
        <r>
          <rPr>
            <b/>
            <sz val="10"/>
            <rFont val="Tahoma"/>
            <family val="2"/>
          </rPr>
          <t>Notiz:</t>
        </r>
        <r>
          <rPr>
            <sz val="10"/>
            <rFont val="Tahoma"/>
            <family val="2"/>
          </rPr>
          <t xml:space="preserve">
der vierfache Wert einer Diplomarbeit über 4 Monaten - also ca. 4 x 6 Monate = 2 Jahre Betreuungsaufwand, zzgl. im Durchschnitt 3 Jahre Betreuung mit je 90 Punkten</t>
        </r>
      </text>
    </comment>
    <comment ref="F92" authorId="0">
      <text>
        <r>
          <rPr>
            <b/>
            <sz val="10"/>
            <rFont val="Tahoma"/>
            <family val="2"/>
          </rPr>
          <t>Notiz:</t>
        </r>
        <r>
          <rPr>
            <sz val="10"/>
            <rFont val="Tahoma"/>
            <family val="2"/>
          </rPr>
          <t xml:space="preserve">
weniger als die Hälfte des Erstkorrektors / Betreuer</t>
        </r>
      </text>
    </comment>
    <comment ref="F93" authorId="0">
      <text>
        <r>
          <rPr>
            <b/>
            <sz val="10"/>
            <rFont val="Tahoma"/>
            <family val="2"/>
          </rPr>
          <t>Notiz:</t>
        </r>
        <r>
          <rPr>
            <sz val="10"/>
            <rFont val="Tahoma"/>
            <family val="2"/>
          </rPr>
          <t xml:space="preserve">
doppelter Ansatz wie eine normale mündliche Prüfung</t>
        </r>
      </text>
    </comment>
    <comment ref="F98" authorId="0">
      <text>
        <r>
          <rPr>
            <b/>
            <sz val="10"/>
            <rFont val="Tahoma"/>
            <family val="2"/>
          </rPr>
          <t>Notiz:</t>
        </r>
        <r>
          <rPr>
            <sz val="10"/>
            <rFont val="Tahoma"/>
            <family val="2"/>
          </rPr>
          <t xml:space="preserve">
der doppelte Ansatz wie eine Promotionsleistung (240 * 2); zzgl. im Durchschnitt 4,5 Jahre Betreuung mit je 180 Punkten</t>
        </r>
      </text>
    </comment>
    <comment ref="F69" authorId="0">
      <text>
        <r>
          <rPr>
            <b/>
            <sz val="10"/>
            <rFont val="Tahoma"/>
            <family val="2"/>
          </rPr>
          <t>Notiz:</t>
        </r>
        <r>
          <rPr>
            <sz val="10"/>
            <rFont val="Tahoma"/>
            <family val="2"/>
          </rPr>
          <t xml:space="preserve">
das 1,5-fache eines Scheins im Grundstudium</t>
        </r>
      </text>
    </comment>
    <comment ref="F70" authorId="0">
      <text>
        <r>
          <rPr>
            <b/>
            <sz val="10"/>
            <rFont val="Tahoma"/>
            <family val="2"/>
          </rPr>
          <t>Notiz:</t>
        </r>
        <r>
          <rPr>
            <sz val="10"/>
            <rFont val="Tahoma"/>
            <family val="2"/>
          </rPr>
          <t xml:space="preserve">
das Doppelte im Vergleich zur Grabung [...] bis zu 3 Tagen</t>
        </r>
      </text>
    </comment>
    <comment ref="F102" authorId="1">
      <text>
        <r>
          <rPr>
            <b/>
            <sz val="10"/>
            <rFont val="Tahoma"/>
            <family val="2"/>
          </rPr>
          <t xml:space="preserve">Notiz: </t>
        </r>
        <r>
          <rPr>
            <sz val="10"/>
            <rFont val="Tahoma"/>
            <family val="2"/>
          </rPr>
          <t>analog dem Ansatz für eine erfolgreiche Promotion</t>
        </r>
      </text>
    </comment>
  </commentList>
</comments>
</file>

<file path=xl/sharedStrings.xml><?xml version="1.0" encoding="utf-8"?>
<sst xmlns="http://schemas.openxmlformats.org/spreadsheetml/2006/main" count="900" uniqueCount="684">
  <si>
    <t>Lehrstuhl für Neuere und Neueste Geschichte unter Einbeziehung der Landesgeschichte</t>
  </si>
  <si>
    <t>Ls. Archäolog. MA u. NZ</t>
  </si>
  <si>
    <t>Ericsson</t>
  </si>
  <si>
    <t>050123</t>
  </si>
  <si>
    <t>Professur für Wirtschafts- und Innovationsgeschichte</t>
  </si>
  <si>
    <t>050141</t>
  </si>
  <si>
    <t>050142</t>
  </si>
  <si>
    <t>Professur für Didaktik der Geschichte</t>
  </si>
  <si>
    <t>050201</t>
  </si>
  <si>
    <t>050301</t>
  </si>
  <si>
    <t>050302</t>
  </si>
  <si>
    <t>Ls. Geographie II</t>
  </si>
  <si>
    <t>Lehrstuhl für Geographie II - Physische Geographie und Landschaftskunde</t>
  </si>
  <si>
    <t>Schellmann</t>
  </si>
  <si>
    <t>050321</t>
  </si>
  <si>
    <t>050322</t>
  </si>
  <si>
    <t>Jahreiß</t>
  </si>
  <si>
    <t>050341</t>
  </si>
  <si>
    <t>050523</t>
  </si>
  <si>
    <t>050524</t>
  </si>
  <si>
    <t>Professur für Restaurierungswissenschaft in der Baudenkmalpflege</t>
  </si>
  <si>
    <t>Drewello</t>
  </si>
  <si>
    <t>050601</t>
  </si>
  <si>
    <t>Lehrstuhl für Archäologie des Mittelalters und der Neuzeit</t>
  </si>
  <si>
    <t>050641</t>
  </si>
  <si>
    <t>Professur für Ur- und frühgeschichtliche Archäologie</t>
  </si>
  <si>
    <t>050701</t>
  </si>
  <si>
    <t>050702</t>
  </si>
  <si>
    <t>060001</t>
  </si>
  <si>
    <t>Dekanat Sozial- und Wirtschaftswissenschaften</t>
  </si>
  <si>
    <t>060101</t>
  </si>
  <si>
    <t>060102</t>
  </si>
  <si>
    <t>060103</t>
  </si>
  <si>
    <t>Ls. BWL - Unternehmensf.</t>
  </si>
  <si>
    <t>Becker</t>
  </si>
  <si>
    <t>060104</t>
  </si>
  <si>
    <t>Ls. BWL - Finanzwirtsch.</t>
  </si>
  <si>
    <t>Oehler</t>
  </si>
  <si>
    <t>060105</t>
  </si>
  <si>
    <t>060106</t>
  </si>
  <si>
    <t>060191</t>
  </si>
  <si>
    <t>Engelhard</t>
  </si>
  <si>
    <t>Sinz</t>
  </si>
  <si>
    <t>Ls. Medieninformatik</t>
  </si>
  <si>
    <t>Lehrstuhl für Medieninformatik</t>
  </si>
  <si>
    <t>Ls. Angewandte Informatik</t>
  </si>
  <si>
    <t>Lehrstuhl für Angewandte Informatik in den Kultur-, Geschichts- und Geowissenschaften</t>
  </si>
  <si>
    <t>Ls. Praktische Informatik</t>
  </si>
  <si>
    <t>Lehrstuhl für Praktische Informatik</t>
  </si>
  <si>
    <t>Professur für Grundlagen der Informatik</t>
  </si>
  <si>
    <t>060301</t>
  </si>
  <si>
    <t>Ls. VWL - Finanzwissens.</t>
  </si>
  <si>
    <t>060302</t>
  </si>
  <si>
    <t>Ls. VWL - Intern. Wirts.</t>
  </si>
  <si>
    <t>Schmid</t>
  </si>
  <si>
    <t>060303</t>
  </si>
  <si>
    <t>060304</t>
  </si>
  <si>
    <t>060305</t>
  </si>
  <si>
    <t>060321</t>
  </si>
  <si>
    <t>060351</t>
  </si>
  <si>
    <t>Dobbener</t>
  </si>
  <si>
    <t>060501</t>
  </si>
  <si>
    <t>Ls. Verwaltungswissensch</t>
  </si>
  <si>
    <t>Lehrstuhl für Verwaltungswissenschaft</t>
  </si>
  <si>
    <t>060602</t>
  </si>
  <si>
    <t>Lehrstuhl für Soziologie II</t>
  </si>
  <si>
    <t>Münch</t>
  </si>
  <si>
    <t>060603</t>
  </si>
  <si>
    <t>060623</t>
  </si>
  <si>
    <t>- Kolloquium/Disputation/mündliche Prüfung</t>
  </si>
  <si>
    <t>- gutachtliche Stellungnahmen (Auslandsstudium / Stipendien):</t>
  </si>
  <si>
    <t>- Auswahlgespräche / Eignungsfeststellung:</t>
  </si>
  <si>
    <t xml:space="preserve">                                               Bitte aus der obigen Liste Ihre jeweilige Organisationseinheit auswählen!</t>
  </si>
  <si>
    <r>
      <t>Anmerkungen</t>
    </r>
    <r>
      <rPr>
        <sz val="10"/>
        <rFont val="Arial"/>
        <family val="0"/>
      </rPr>
      <t xml:space="preserve"> </t>
    </r>
    <r>
      <rPr>
        <sz val="9"/>
        <rFont val="Arial"/>
        <family val="2"/>
      </rPr>
      <t>(hier können Sie zusätzliche Informationen / Anregungen angeben - einfach in das Textfeld klicken)</t>
    </r>
    <r>
      <rPr>
        <sz val="10"/>
        <rFont val="Arial"/>
        <family val="0"/>
      </rPr>
      <t>:</t>
    </r>
  </si>
  <si>
    <t>060642</t>
  </si>
  <si>
    <t>060651</t>
  </si>
  <si>
    <t>060701</t>
  </si>
  <si>
    <t>060702</t>
  </si>
  <si>
    <t>060742</t>
  </si>
  <si>
    <t>Gehring</t>
  </si>
  <si>
    <t>060801</t>
  </si>
  <si>
    <t>Ls. Wirtschaftspädagogik</t>
  </si>
  <si>
    <t>Lehrstuhl für Wirtschaftspädagogik</t>
  </si>
  <si>
    <t>Sembill</t>
  </si>
  <si>
    <t>070001</t>
  </si>
  <si>
    <t>Dek. WIAI</t>
  </si>
  <si>
    <t>Dekanat Wirtschaftsinformatik und Angewandte Informatik</t>
  </si>
  <si>
    <t>070101</t>
  </si>
  <si>
    <t>Schlieder</t>
  </si>
  <si>
    <t>070102</t>
  </si>
  <si>
    <t>070121</t>
  </si>
  <si>
    <t>070201</t>
  </si>
  <si>
    <t>Wirtz</t>
  </si>
  <si>
    <t>070221</t>
  </si>
  <si>
    <t>Mendler</t>
  </si>
  <si>
    <t>070222</t>
  </si>
  <si>
    <t>Krieger</t>
  </si>
  <si>
    <t>070301</t>
  </si>
  <si>
    <t>070302</t>
  </si>
  <si>
    <t>070303</t>
  </si>
  <si>
    <t>Prüfungs-dauer oder Anzahl</t>
  </si>
  <si>
    <t>Erfassung von Prüfungs- und Studienleistungen</t>
  </si>
  <si>
    <t>für Zwecke der internen leistungsbezogenen Mittelverteilung</t>
  </si>
  <si>
    <t>Organisationseinheit:</t>
  </si>
  <si>
    <t>Kategorie</t>
  </si>
  <si>
    <t>Einzelergebnis</t>
  </si>
  <si>
    <t>Prüfungs- und Studienleistungen</t>
  </si>
  <si>
    <t>- Schriftliche Prüfungen (Erstkorrektur)</t>
  </si>
  <si>
    <t>- Schriftliche Prüfungen (Zweitkorrektur)</t>
  </si>
  <si>
    <t>- Praktische Prüfungen (Sport, Kunst, Musik)</t>
  </si>
  <si>
    <t>- Learning Agreements / Anerkennungen</t>
  </si>
  <si>
    <t>Umrech-nung</t>
  </si>
  <si>
    <t>Gewicht</t>
  </si>
  <si>
    <t>ORGEINH_NR</t>
  </si>
  <si>
    <t>DRUCKTEXT</t>
  </si>
  <si>
    <t>INAKZ</t>
  </si>
  <si>
    <t>LANGTEXT</t>
  </si>
  <si>
    <t>NAME</t>
  </si>
  <si>
    <t>Bieberstein</t>
  </si>
  <si>
    <t>Ls. Alttest. Wissensch.</t>
  </si>
  <si>
    <t>Lehrstuhl für Alttestamentliche Wissenschaften</t>
  </si>
  <si>
    <t>Ls. Neutest. Wissensch.</t>
  </si>
  <si>
    <t>Lehrstuhl für Neutestamentliche Wissenschaften</t>
  </si>
  <si>
    <t>Ls. Kirchengeschichte</t>
  </si>
  <si>
    <t>Bruns</t>
  </si>
  <si>
    <t>(N.N.)</t>
  </si>
  <si>
    <t>Lehrstuhl für Religionspädagogik und Didaktik des Religionsunterrichts</t>
  </si>
  <si>
    <t>020001</t>
  </si>
  <si>
    <t>020101</t>
  </si>
  <si>
    <t>Ls. Pädagogik</t>
  </si>
  <si>
    <t>Lehrstuhl für Pädagogik</t>
  </si>
  <si>
    <t>Hörmann</t>
  </si>
  <si>
    <t>020102</t>
  </si>
  <si>
    <t>Lehrstuhl für Elementar- und Familienpädagogik</t>
  </si>
  <si>
    <t>Roßbach</t>
  </si>
  <si>
    <t>020103</t>
  </si>
  <si>
    <t>Ls. Schulpädagogik</t>
  </si>
  <si>
    <t>Lehrstuhl für Schulpädagogik</t>
  </si>
  <si>
    <t>Rahm</t>
  </si>
  <si>
    <t>020104</t>
  </si>
  <si>
    <t>Ls. Sozialpädagogik</t>
  </si>
  <si>
    <t>Lehrstuhl für Sozialpädagogik</t>
  </si>
  <si>
    <t>020105</t>
  </si>
  <si>
    <t>Ls. Grundschulpädagogik</t>
  </si>
  <si>
    <t>Lehrstuhl für Grundschulpädagogik und Grundschuldidaktik</t>
  </si>
  <si>
    <t>020106</t>
  </si>
  <si>
    <t>Lehrstuhl für Philosophie I</t>
  </si>
  <si>
    <t>Ls. Philosophie II</t>
  </si>
  <si>
    <t>Lehrstuhl für Philosophie II</t>
  </si>
  <si>
    <t>020301</t>
  </si>
  <si>
    <t>Ls. Musikpäd. u.-Didakt.</t>
  </si>
  <si>
    <t>Lehrstuhl für Musikpädagogik und Musikdidaktik</t>
  </si>
  <si>
    <t>020501</t>
  </si>
  <si>
    <t>020502</t>
  </si>
  <si>
    <t>020601</t>
  </si>
  <si>
    <t>Weinert</t>
  </si>
  <si>
    <t>020602</t>
  </si>
  <si>
    <t>020603</t>
  </si>
  <si>
    <t>Lehrstuhl für Klinische Psychologie/Psychotherapie</t>
  </si>
  <si>
    <t>020604</t>
  </si>
  <si>
    <t>020621</t>
  </si>
  <si>
    <t>Professur für Organisations- und Sozialpsychologie</t>
  </si>
  <si>
    <t>020622</t>
  </si>
  <si>
    <t>Professur für Physiologische Psychologie</t>
  </si>
  <si>
    <t>- Zulassungsarbeiten (in Lehramtsstudiengängen):</t>
  </si>
  <si>
    <t>[60 min.]</t>
  </si>
  <si>
    <t>[90 min.]</t>
  </si>
  <si>
    <t>[120 min.]</t>
  </si>
  <si>
    <t>[180 min.]</t>
  </si>
  <si>
    <t>[240 min.]</t>
  </si>
  <si>
    <t>[300 min.]</t>
  </si>
  <si>
    <t>[360 min.]</t>
  </si>
  <si>
    <t>Faktor</t>
  </si>
  <si>
    <t>[bis 20 min.]</t>
  </si>
  <si>
    <t>[bis 40 min.]</t>
  </si>
  <si>
    <t>[über 40 min.]</t>
  </si>
  <si>
    <t xml:space="preserve">  * Sport:</t>
  </si>
  <si>
    <t xml:space="preserve">  * Musik:</t>
  </si>
  <si>
    <t>[über 20 min.]</t>
  </si>
  <si>
    <t xml:space="preserve">  * Kunst:</t>
  </si>
  <si>
    <t xml:space="preserve">  * Ersatz der schriftlichen Prüfung:</t>
  </si>
  <si>
    <t>[über 240 min.]</t>
  </si>
  <si>
    <t xml:space="preserve">  * Ersatz der mündlichen Prüfung:</t>
  </si>
  <si>
    <t xml:space="preserve">  * Ersatz von Scheinleistungen:</t>
  </si>
  <si>
    <r>
      <t xml:space="preserve">  (sofern in obigen Aufzählungen </t>
    </r>
    <r>
      <rPr>
        <b/>
        <sz val="10"/>
        <rFont val="Arial"/>
        <family val="2"/>
      </rPr>
      <t xml:space="preserve">nicht </t>
    </r>
    <r>
      <rPr>
        <sz val="10"/>
        <rFont val="Arial"/>
        <family val="0"/>
      </rPr>
      <t>enthalten)</t>
    </r>
  </si>
  <si>
    <t>- Mündliche Prüfung als Einzelprüfung</t>
  </si>
  <si>
    <t>[30 min.]</t>
  </si>
  <si>
    <t>Anzahl</t>
  </si>
  <si>
    <t>- Praktika mit zu bewertendem/gewerteten Bericht</t>
  </si>
  <si>
    <t>[Anzahl]</t>
  </si>
  <si>
    <t>[bis 10 min.]</t>
  </si>
  <si>
    <t>Lautenbacher</t>
  </si>
  <si>
    <t>020623</t>
  </si>
  <si>
    <t>020721</t>
  </si>
  <si>
    <t>Professur für Didaktik der Mathematik und Informatik</t>
  </si>
  <si>
    <t>020821</t>
  </si>
  <si>
    <t>&lt; Ende der Liste &gt;</t>
  </si>
  <si>
    <t>Voll</t>
  </si>
  <si>
    <t>Kempgen</t>
  </si>
  <si>
    <t>040001</t>
  </si>
  <si>
    <t>Ulrich</t>
  </si>
  <si>
    <t>040101</t>
  </si>
  <si>
    <t>Ls. Deutsche Sprachwiss.</t>
  </si>
  <si>
    <t>040102</t>
  </si>
  <si>
    <t>Ls. Deutsche Philologie</t>
  </si>
  <si>
    <t>Lehrstuhl für Deutsche Philologie des Mittelalters</t>
  </si>
  <si>
    <t>Bennewitz</t>
  </si>
  <si>
    <t>040103</t>
  </si>
  <si>
    <t>Ls. Neuere Dt.Lit.Wiss.</t>
  </si>
  <si>
    <t>Lehrstuhl für Neuere Deutsche Literaturwissenschaft</t>
  </si>
  <si>
    <t>040104</t>
  </si>
  <si>
    <t>Ls. Didaktik d. Dt. Spr.</t>
  </si>
  <si>
    <t>Lehrstuhl für Didaktik der Deutschen Sprache und Literatur</t>
  </si>
  <si>
    <t>040121</t>
  </si>
  <si>
    <t>Professur für Deutsche Sprachwissenschaft / Deutsch als Fremdsprache</t>
  </si>
  <si>
    <t>040141</t>
  </si>
  <si>
    <t>Professur für Neuere Deutsche Literaturwissenschaft</t>
  </si>
  <si>
    <t>040142</t>
  </si>
  <si>
    <t>Professur für Neuere Deutsche Literaturwissenschaft und Literaturvermittlung</t>
  </si>
  <si>
    <t>Ecker</t>
  </si>
  <si>
    <t>040201</t>
  </si>
  <si>
    <t>Ls. Engl. Sprachwissen.</t>
  </si>
  <si>
    <t>040202</t>
  </si>
  <si>
    <t>Ls. Engl. Literaturwiss.</t>
  </si>
  <si>
    <t>Erfassungszeitraum:</t>
  </si>
  <si>
    <t>OE-Nr.</t>
  </si>
  <si>
    <t xml:space="preserve">  * Erstkorrektur</t>
  </si>
  <si>
    <t xml:space="preserve">  * Zweitkorrektur</t>
  </si>
  <si>
    <t>Dekanat - Erhebungsbogen zur Kenntnis genommen:</t>
  </si>
  <si>
    <t>Erfassungszeile für die Auswertung:</t>
  </si>
  <si>
    <t>Lehrstuhl für Englische Literaturwissenschaft</t>
  </si>
  <si>
    <t>Houswitschka</t>
  </si>
  <si>
    <t>040203</t>
  </si>
  <si>
    <t>Ls. Britische Kultur</t>
  </si>
  <si>
    <t>Lehrstuhl für Britische Kultur</t>
  </si>
  <si>
    <t>Jansohn</t>
  </si>
  <si>
    <t>040221</t>
  </si>
  <si>
    <t>040251</t>
  </si>
  <si>
    <t>Schmidt</t>
  </si>
  <si>
    <t>040301</t>
  </si>
  <si>
    <t>Lehrstuhl für Romanische Sprachwissenschaft</t>
  </si>
  <si>
    <t>Haase</t>
  </si>
  <si>
    <t>040302</t>
  </si>
  <si>
    <t>Ls. Roman. Literaturwis.</t>
  </si>
  <si>
    <t>Lehrstuhl für Romanische Literaturwissenschaft</t>
  </si>
  <si>
    <t>De Rentiis</t>
  </si>
  <si>
    <t>040321</t>
  </si>
  <si>
    <t>Professur für Romanische Literaturwissenschaft mit Schwerpunkt Hispanistik</t>
  </si>
  <si>
    <t>040351</t>
  </si>
  <si>
    <t>040372</t>
  </si>
  <si>
    <t>Professur für Romanische Literaturwissenschaft</t>
  </si>
  <si>
    <t>Gier</t>
  </si>
  <si>
    <t>040373</t>
  </si>
  <si>
    <t>Professur für Romanische Sprachwissenschaft</t>
  </si>
  <si>
    <t>040401</t>
  </si>
  <si>
    <t>Ls. Klass. Philologie</t>
  </si>
  <si>
    <t>Lehrstuhl für Klassische Philologie/Schwerpunkt Latinistik</t>
  </si>
  <si>
    <t>040421</t>
  </si>
  <si>
    <t>Professur für Klassische Philologie/Schwerpunkt Gräzistik</t>
  </si>
  <si>
    <t>040501</t>
  </si>
  <si>
    <t>Lehrstuhl für Slavische Literaturwissenschaft</t>
  </si>
  <si>
    <t>040521</t>
  </si>
  <si>
    <t>040601</t>
  </si>
  <si>
    <t>Ls. Kommunikationswiss.</t>
  </si>
  <si>
    <t>Lehrstuhl für Kommunikationswissenschaft</t>
  </si>
  <si>
    <t>Stöber</t>
  </si>
  <si>
    <t>040621</t>
  </si>
  <si>
    <t>Theis-Berglmair</t>
  </si>
  <si>
    <t>040701</t>
  </si>
  <si>
    <t>040702</t>
  </si>
  <si>
    <t>Ls. Iranistik</t>
  </si>
  <si>
    <t>040721</t>
  </si>
  <si>
    <t>Professur für Islamische Kunstgeschichte und Archäologie</t>
  </si>
  <si>
    <t>Korn</t>
  </si>
  <si>
    <t>050101</t>
  </si>
  <si>
    <t>Ls. Alte Geschichte</t>
  </si>
  <si>
    <t>Lehrstuhl für Alte Geschichte</t>
  </si>
  <si>
    <t>050102</t>
  </si>
  <si>
    <t>Ls. Mittelalterl. Gesch.</t>
  </si>
  <si>
    <t>Lehrstuhl für Mittelalterliche Geschichte unter Einbeziehung der Landesgeschichte</t>
  </si>
  <si>
    <t>050103</t>
  </si>
  <si>
    <t>Ls. Neuere Geschichte</t>
  </si>
  <si>
    <t>Lehrstuhl für Neuere Geschichte</t>
  </si>
  <si>
    <t>050104</t>
  </si>
  <si>
    <t>Ls. Neuere/Neueste Gesch</t>
  </si>
  <si>
    <t>- Scheine aus Lehrveranstaltungen nach StO/PO
  (für Referate, Haus-/Studienarbeiten, praktische Nachweise)</t>
  </si>
  <si>
    <t>- Exkursions-/Grabungsnachweise, Geländepraktika</t>
  </si>
  <si>
    <t xml:space="preserve">  * bis zu einschließlich 3 Tagen:</t>
  </si>
  <si>
    <t xml:space="preserve">  * länger als 3 Tage:</t>
  </si>
  <si>
    <t xml:space="preserve">  per E-Mail-Anhang verschicken</t>
  </si>
  <si>
    <t>Erläuterungen:</t>
  </si>
  <si>
    <t>Marx</t>
  </si>
  <si>
    <t>Michler</t>
  </si>
  <si>
    <t>Henrich</t>
  </si>
  <si>
    <t>Index OE:</t>
  </si>
  <si>
    <t>020107</t>
  </si>
  <si>
    <t>Steinweg</t>
  </si>
  <si>
    <t>Häberlein</t>
  </si>
  <si>
    <t>Wagner-Braun</t>
  </si>
  <si>
    <t>Abraham</t>
  </si>
  <si>
    <t>von Erdmann</t>
  </si>
  <si>
    <t>Hoffmann</t>
  </si>
  <si>
    <t>van Eickels</t>
  </si>
  <si>
    <t>Lehrstuhl für Europäische Ethnologie</t>
  </si>
  <si>
    <t>Brassat</t>
  </si>
  <si>
    <t>Hiermit versichere ich die Richtigkeit der gemachten Angaben:</t>
  </si>
  <si>
    <t>- Mündliche Prüfungen [Beisitzer]</t>
  </si>
  <si>
    <t>Erfolgreiche Berufung eines(r) Mitarbeiters(in) oder einer Person, die im Qualifikationsverfahren betreut wurde</t>
  </si>
  <si>
    <t>- Mündliche Prüfungen [Erstprüfer]</t>
  </si>
  <si>
    <r>
      <t xml:space="preserve">- Mündliche Prüfungen [Zweitprüfer] </t>
    </r>
    <r>
      <rPr>
        <i/>
        <sz val="10"/>
        <rFont val="Arial"/>
        <family val="0"/>
      </rPr>
      <t>[Lehramt]</t>
    </r>
  </si>
  <si>
    <t>- Erstgutachter bzw. Sprecher des Fachmentorats</t>
  </si>
  <si>
    <t>- Zweit- / Drittgutachter bzw. Gutachter im Fachmentorat</t>
  </si>
  <si>
    <t>Lehrstuhl für Kirchengeschichte mit Schwerpunkt Alte Kirchengeschichte und Patrologie</t>
  </si>
  <si>
    <t>Lehrstuhl für Evangelische Theologie m. SP Systematische Theologie und theologische Gegenwartsfragen</t>
  </si>
  <si>
    <t>Lehrstuhl für Evangelische Theologie m. Sp. Religionspädagogik und Didaktik des Religionsunterrichts</t>
  </si>
  <si>
    <t>Lehrstuhl für Psychologie I - Entwicklungspsychologie -</t>
  </si>
  <si>
    <t>Lehrstuhl für Allgemeine Psychologie</t>
  </si>
  <si>
    <t>Lehrstuhl für Deutsche Sprachwissenschaft</t>
  </si>
  <si>
    <t>Lehrstuhl für Englische Sprachwissenschaft einschließlich Sprachgeschichte</t>
  </si>
  <si>
    <t>Krug</t>
  </si>
  <si>
    <t>Ls. Turkologie</t>
  </si>
  <si>
    <t>Lehrstuhl für Turkologie (Türkische Sprache, Geschichte und Kultur)</t>
  </si>
  <si>
    <t>Lehrstuhl für Iranistik: Sprachen, Geschichte und Kultur</t>
  </si>
  <si>
    <t>Göler</t>
  </si>
  <si>
    <t>060107</t>
  </si>
  <si>
    <t>Lehrstuhl für BWL, insbes. Unternehmensführung und Controlling</t>
  </si>
  <si>
    <t>Lehrstuhl für BWL, insbes. Finanzwirtschaft</t>
  </si>
  <si>
    <t>Lehrstuhl für BWL, insbes. Produktion und Logistik</t>
  </si>
  <si>
    <t>Lehrstuhl für BWL, insbes. Internationales Management mit Schwerpunkt Europäisches Management</t>
  </si>
  <si>
    <t>Muck</t>
  </si>
  <si>
    <t>Lehrstuhl für VWL, insbes. Finanzwissenschaft</t>
  </si>
  <si>
    <t>Lehrstuhl für VWL, insbes. Internationale Wirtschaft</t>
  </si>
  <si>
    <t>Lehrstuhl für VWL, insbes. Wirtschaftspolitik</t>
  </si>
  <si>
    <t>Lehrstuhl für Statistik und Ökonometrie in den Sozial- und Wirtschaftswissenschaften</t>
  </si>
  <si>
    <t>Professur für Bevölkerungswissenschaft</t>
  </si>
  <si>
    <t>Lehrstuhl für Soziologie, insbes. Sozialstrukturanalyse</t>
  </si>
  <si>
    <t>Engelhardt-Wölfler</t>
  </si>
  <si>
    <t>060703</t>
  </si>
  <si>
    <t>Lehrstuhl für Politikwissenschaft, insbes. Internationale Beziehungen</t>
  </si>
  <si>
    <t>Professur für Angewandte Informatik, insbes. Kognitive Systeme</t>
  </si>
  <si>
    <t>Professur für Informatik, insbes. Kommunikationsdienste, Telekommunikationssysteme und Rechnernetze</t>
  </si>
  <si>
    <t>Lehrstuhl für Wirtschaftsinformatik, insbes. Informationssysteme in Dienstleistungsbereichen</t>
  </si>
  <si>
    <t>Lehrstuhl für Wirtschaftsinformatik, insbes. Systementwicklung und Datenbankanwendung</t>
  </si>
  <si>
    <t>Weitzel</t>
  </si>
  <si>
    <t>Alzheimer</t>
  </si>
  <si>
    <t>Breitling</t>
  </si>
  <si>
    <t>Westerhoff</t>
  </si>
  <si>
    <t>Dekanat Humanwissenschaften</t>
  </si>
  <si>
    <t>Ls. Empir. Bild.-forsch.</t>
  </si>
  <si>
    <t>Lehrstuhl für Empirische Bildungsforschung</t>
  </si>
  <si>
    <t>Ls. Philosophie I</t>
  </si>
  <si>
    <t>020451</t>
  </si>
  <si>
    <t>Eggenhofer</t>
  </si>
  <si>
    <t>Ls. Psychologie I</t>
  </si>
  <si>
    <t>020624</t>
  </si>
  <si>
    <t>Professur für Pathopsychologie</t>
  </si>
  <si>
    <t>Wolstein</t>
  </si>
  <si>
    <t>Dekanat Geistes- und Kulturwissenschaften</t>
  </si>
  <si>
    <t>Bartl</t>
  </si>
  <si>
    <t>Ls. Slavische Sprachwiss.</t>
  </si>
  <si>
    <t>Lehrstuhl für Slavische Sprachwissenschaft</t>
  </si>
  <si>
    <t>040522</t>
  </si>
  <si>
    <t>Professur für Slavische Kunst- und Kulturgeschichte</t>
  </si>
  <si>
    <t>040722</t>
  </si>
  <si>
    <t>Professur für Arabistik</t>
  </si>
  <si>
    <t>Brandt</t>
  </si>
  <si>
    <t>Ls. Geographie I</t>
  </si>
  <si>
    <t>Professur für Historische Geographie</t>
  </si>
  <si>
    <t>Dix</t>
  </si>
  <si>
    <t>050621</t>
  </si>
  <si>
    <t>Professur für Archäologie der Römischen Provinzen</t>
  </si>
  <si>
    <t>Konrad</t>
  </si>
  <si>
    <t>Sucky</t>
  </si>
  <si>
    <t>Ls. VWL - Mikroökonomik</t>
  </si>
  <si>
    <t>Rässler</t>
  </si>
  <si>
    <t>Ls. Soziologie II</t>
  </si>
  <si>
    <t>Professur für Soziologie</t>
  </si>
  <si>
    <t>Reheis</t>
  </si>
  <si>
    <t>Professur für Judaistik</t>
  </si>
  <si>
    <t>040724</t>
  </si>
  <si>
    <t xml:space="preserve">- Excel-Datei an lom@uni-bamberg.de (Betreff: Interne Mittelverteilung - Erfassungsbogen) </t>
  </si>
  <si>
    <t>Kügler</t>
  </si>
  <si>
    <t>Lehrstuhl für Fundamentaltheologie und Dogmatik</t>
  </si>
  <si>
    <t>Bender</t>
  </si>
  <si>
    <t>Illies</t>
  </si>
  <si>
    <t>Carbon</t>
  </si>
  <si>
    <t>Hock</t>
  </si>
  <si>
    <t>020631</t>
  </si>
  <si>
    <t>Dek. GuK</t>
  </si>
  <si>
    <t>Raev</t>
  </si>
  <si>
    <t>Herzog</t>
  </si>
  <si>
    <t>Talabardon</t>
  </si>
  <si>
    <t>Freyberger</t>
  </si>
  <si>
    <t>Dek. SoWi</t>
  </si>
  <si>
    <t>Lehrstuhl für BWL, insbes. Internationale Rechnungslegung und Wirtschaftsprüfung</t>
  </si>
  <si>
    <t>Eierle</t>
  </si>
  <si>
    <t>Lehrstuhl für BWL, insbes. Personalmanagement</t>
  </si>
  <si>
    <t>Lehrstuhl für VWL, insbes. Empirische Mikroökonomik</t>
  </si>
  <si>
    <t>Professur für VWL, insbes. Industrieökonomik</t>
  </si>
  <si>
    <t>Rieger</t>
  </si>
  <si>
    <t>Lehrstuhl für Politikwissenschaft, insbes. Politische Soziologie</t>
  </si>
  <si>
    <t>070202</t>
  </si>
  <si>
    <t>Lehrstuhl für Praktische Informatik, insbes. Softwaretechnik und Programmiersprachen</t>
  </si>
  <si>
    <t>020131</t>
  </si>
  <si>
    <t>020625</t>
  </si>
  <si>
    <t>Professur für Allgemeine Psychologie</t>
  </si>
  <si>
    <t>020626</t>
  </si>
  <si>
    <t>Professur für Psychologie mit dem Schwerpunkt Methoden empirischer Bildungsforschung</t>
  </si>
  <si>
    <t>Carstensen</t>
  </si>
  <si>
    <t>020722</t>
  </si>
  <si>
    <t>Professur für Didaktik der Naturwissenschaften</t>
  </si>
  <si>
    <t>040131</t>
  </si>
  <si>
    <t>060131</t>
  </si>
  <si>
    <t>060141</t>
  </si>
  <si>
    <t>060604</t>
  </si>
  <si>
    <t>Lehrstuhl für Soziologie mit dem Schwerpunkt längsschnittliche Bildungsforschung</t>
  </si>
  <si>
    <t>060624</t>
  </si>
  <si>
    <t>Professur für Arbeitswissenschaft</t>
  </si>
  <si>
    <t>060643</t>
  </si>
  <si>
    <t>Juniorprofessur für Soziologie mit dem Schwerpunkt Bildungsungleichheit im Lebenslauf</t>
  </si>
  <si>
    <t>070103</t>
  </si>
  <si>
    <t>Lehrstuhl für Mensch-Computer-Interaktion</t>
  </si>
  <si>
    <t>Dek. Huwi</t>
  </si>
  <si>
    <t>(Erfolgreiche) Promotionsleistungen</t>
  </si>
  <si>
    <t>(Erfolgreiche) Habilitationsleistungen</t>
  </si>
  <si>
    <t>(Erfolgreiche) Berufungen</t>
  </si>
  <si>
    <t>- Diplom-/Masterarbeiten [bis einschl. 4 Monate]:</t>
  </si>
  <si>
    <t>- Diplom-/Masterarbeiten [länger als 4 Monate], Magisterarbeiten:</t>
  </si>
  <si>
    <t>- Bachelorarbeiten [bis einschl. 3 Monate], Abschlussarbeiten Aufbaustudiengänge:</t>
  </si>
  <si>
    <t>- Ausdruck bitte über Dekanat an Dezernat Planung, Controlling &amp; Qualitätsmanagement [Z/PQM] per Hauspost verschicken</t>
  </si>
  <si>
    <t xml:space="preserve">  und zusätzlich (!)</t>
  </si>
  <si>
    <t>Ls. Theologische Ethik</t>
  </si>
  <si>
    <t>Lehrstuhl für Theologische Ethik</t>
  </si>
  <si>
    <t>Faust</t>
  </si>
  <si>
    <t>Artelt</t>
  </si>
  <si>
    <t>Professur für Didaktik der Grundschule</t>
  </si>
  <si>
    <t>Schäfer</t>
  </si>
  <si>
    <t>FV Didaktik der Kunst</t>
  </si>
  <si>
    <t>Fachvertretung für Didaktik der Kunst</t>
  </si>
  <si>
    <t>Prof. Schulpsychologie</t>
  </si>
  <si>
    <t>Professur für Psychologie mit schulpsychologischem Schwerpunkt</t>
  </si>
  <si>
    <t>Rüsseler</t>
  </si>
  <si>
    <t>Professur für Psychologische Grundlagen in Schule und Unterricht</t>
  </si>
  <si>
    <t>FV Didaktik Sport</t>
  </si>
  <si>
    <t>Fachvertretung für Didaktik Sport</t>
  </si>
  <si>
    <t>040122</t>
  </si>
  <si>
    <t>Juniorprofessur für Germanistische Mediävistik</t>
  </si>
  <si>
    <t>Schindler</t>
  </si>
  <si>
    <t>Prof. German. Sprachwiss.</t>
  </si>
  <si>
    <t>Professur für Germanistische Sprachwissenschaft mit dem Schwerpunkt Grammatik</t>
  </si>
  <si>
    <t>Noel</t>
  </si>
  <si>
    <t>040132</t>
  </si>
  <si>
    <t>Hermann</t>
  </si>
  <si>
    <t>Fachvertretung für Didaktik der Englischen Sprache und Literatur</t>
  </si>
  <si>
    <t>Fachvertretung für Didaktik der Romanischen Sprachen und Literaturen</t>
  </si>
  <si>
    <t>Schauer</t>
  </si>
  <si>
    <t>040631</t>
  </si>
  <si>
    <t>Professur für Kommunikationswissenschaft mit dem Schwerpunkt Empirische Kommunikatorforschung</t>
  </si>
  <si>
    <t>Behmer</t>
  </si>
  <si>
    <t>040704</t>
  </si>
  <si>
    <t>Ls. Islamwissenschaft</t>
  </si>
  <si>
    <t>Lehrstuhl für Islamwissenschaft</t>
  </si>
  <si>
    <t>Franke</t>
  </si>
  <si>
    <t>Behzadi</t>
  </si>
  <si>
    <t>050124</t>
  </si>
  <si>
    <t>Professur für Geschichte Mittel- und Osteuropas mit Schwerpunkt in der Zeitgeschichte</t>
  </si>
  <si>
    <t>050131</t>
  </si>
  <si>
    <t>Prof. Globalgeschichte</t>
  </si>
  <si>
    <t>Professur für Globalgeschichte des 19. und 20. Jahrhunderts</t>
  </si>
  <si>
    <t>Lehrstuhl für Geographie I (Kulturgeographie mit SP im Bereich d. Sozial- u. Bevölkerungsgeographie)</t>
  </si>
  <si>
    <t>Fachvertretung für Didaktik der Geographie</t>
  </si>
  <si>
    <t>Professur für Geographische Migrations- und Transformationsforschung</t>
  </si>
  <si>
    <t>050642</t>
  </si>
  <si>
    <t>Juniorprofessur für Informationsverarbeitung in der Geoarchäologie</t>
  </si>
  <si>
    <t>Albrecht</t>
  </si>
  <si>
    <t>Andresen</t>
  </si>
  <si>
    <t>Ls. BWL - Marketing</t>
  </si>
  <si>
    <t>Lehrstuhl für BWL, insbes. Marketing</t>
  </si>
  <si>
    <t>Ivens</t>
  </si>
  <si>
    <t>Lehrstuhl für BWL, insbes. Betriebliche Steuerlehre</t>
  </si>
  <si>
    <t>Egner</t>
  </si>
  <si>
    <t>FV Wirtschaftsmathematik</t>
  </si>
  <si>
    <t>Fachvertretung für Wirtschaftsmathematik</t>
  </si>
  <si>
    <t>060605</t>
  </si>
  <si>
    <t>Lehrstuhl für Soziologie, insbesondere Methoden der empirischen Sozialforschung</t>
  </si>
  <si>
    <t>Struck</t>
  </si>
  <si>
    <t>FV Didaktik Sozialkunde</t>
  </si>
  <si>
    <t>Fachvertretung für Didaktik der Sozialkunde</t>
  </si>
  <si>
    <t>Schoen</t>
  </si>
  <si>
    <t>060704</t>
  </si>
  <si>
    <t>Lehrstuhl für Vergleichende Politikwissenschaft</t>
  </si>
  <si>
    <t>Saalfeld</t>
  </si>
  <si>
    <t>060821</t>
  </si>
  <si>
    <t>Professur für Wirtschaftspädagogik</t>
  </si>
  <si>
    <t>Lüttgen</t>
  </si>
  <si>
    <t>Ls. Element.- u. Fam.Päd.</t>
  </si>
  <si>
    <t>Prof. Did. Grundschule</t>
  </si>
  <si>
    <t>Ls. Ev. Theol. / Sys.Ggw.</t>
  </si>
  <si>
    <t>Ls. Ev. Theol. / Päd.Did.</t>
  </si>
  <si>
    <t>Ls. Allgem. Psychologie</t>
  </si>
  <si>
    <t>Ls. Klin. Psych./-therap.</t>
  </si>
  <si>
    <t>Prof. Orga./Sozialpsycho.</t>
  </si>
  <si>
    <t>Prof. Physio. Psychologie</t>
  </si>
  <si>
    <t>Prof. Pathopsychologie</t>
  </si>
  <si>
    <t>Prof. Allgem. Psychologie</t>
  </si>
  <si>
    <t>Prof. Psycho/Bild.forsch.</t>
  </si>
  <si>
    <t>Prof. Psych.Grdlg. Schule</t>
  </si>
  <si>
    <t>Drechsel</t>
  </si>
  <si>
    <t>Prof. Didaktik Mathe/Inf.</t>
  </si>
  <si>
    <t>Prof. Didaktik Naturwiss.</t>
  </si>
  <si>
    <t>Prof. Deutsch SprWiss DaF</t>
  </si>
  <si>
    <t>JProf. German.Mediävistik</t>
  </si>
  <si>
    <t>Prof. Neuere Dt. Literat.</t>
  </si>
  <si>
    <t>Prof. Neuere Dt. Lit.-w.</t>
  </si>
  <si>
    <t>Prof. Dt.Lit.Wiss./Verm.</t>
  </si>
  <si>
    <t>Prof. Amerikanistik</t>
  </si>
  <si>
    <t>Professur für Amerikanistik</t>
  </si>
  <si>
    <t>Gerhardt</t>
  </si>
  <si>
    <t>FV Did. d. Engl. Sprache</t>
  </si>
  <si>
    <t>Ls. Roman.Sprachwiss.</t>
  </si>
  <si>
    <t>Prof. Roman. Lit.-wiss.H.</t>
  </si>
  <si>
    <t>FV Did. d. Roman. Sprach.</t>
  </si>
  <si>
    <t>Prof. Roman. Lit.-wiss.</t>
  </si>
  <si>
    <t>Prof. Roman. Sprachwiss.</t>
  </si>
  <si>
    <t>040391</t>
  </si>
  <si>
    <t>Prof. Roman. Sprachwiss.V</t>
  </si>
  <si>
    <t>Professur für Romanische Sprachwissenschaft (Schwerpunkt Hispanistik)</t>
  </si>
  <si>
    <t>Radatz</t>
  </si>
  <si>
    <t>Prof. Klass. Phil./ Gräz.</t>
  </si>
  <si>
    <t>Ls. Slav. Literaturwiss.</t>
  </si>
  <si>
    <t>Prof. Slav. Kunst-/Kultur</t>
  </si>
  <si>
    <t>Prof. Empir. Komm.-fors.</t>
  </si>
  <si>
    <t>Prof. Islam.Kunst./Archä.</t>
  </si>
  <si>
    <t>Prof. Arabistik</t>
  </si>
  <si>
    <t>Prof. Judaistik</t>
  </si>
  <si>
    <t>040801</t>
  </si>
  <si>
    <t>Ls. Allgem. Sprachwiss.</t>
  </si>
  <si>
    <t>Lehrstuhl für Allgemeine Sprachwissenschaft</t>
  </si>
  <si>
    <t>Haig</t>
  </si>
  <si>
    <t>040802</t>
  </si>
  <si>
    <t>Ls. Literatur und Medien</t>
  </si>
  <si>
    <t>Lehrstuhl für Literatur und Medien</t>
  </si>
  <si>
    <t>Glasenapp</t>
  </si>
  <si>
    <t>040901</t>
  </si>
  <si>
    <t>040902</t>
  </si>
  <si>
    <t>040903</t>
  </si>
  <si>
    <t>040904</t>
  </si>
  <si>
    <t>Ls. Fundam.-theo/Dogmatik</t>
  </si>
  <si>
    <t>040905</t>
  </si>
  <si>
    <t>040906</t>
  </si>
  <si>
    <t>Ls. Religionspäd./Did.</t>
  </si>
  <si>
    <t>041001</t>
  </si>
  <si>
    <t>041002</t>
  </si>
  <si>
    <t>Prof. Wirt./Innov.-Gesch.</t>
  </si>
  <si>
    <t>Prof. G.Mittel-/Osteurop.</t>
  </si>
  <si>
    <t>Lingelbach</t>
  </si>
  <si>
    <t>Prof. Hist. Grundwiss.</t>
  </si>
  <si>
    <t>Professur für Historische Grundwissenschaften</t>
  </si>
  <si>
    <t>Stieldorf</t>
  </si>
  <si>
    <t>Prof. Did. der Geschichte</t>
  </si>
  <si>
    <t>Ls. Europ. Ethnologie</t>
  </si>
  <si>
    <t>Prof. Histor. Geographie</t>
  </si>
  <si>
    <t>FV Didaktik d. Geographie</t>
  </si>
  <si>
    <t>Prof. Geogr. Mig./Transf.</t>
  </si>
  <si>
    <t>Prof. Restaurierungswiss.</t>
  </si>
  <si>
    <t>Prof. Archäol. Röm. Prov.</t>
  </si>
  <si>
    <t>Prof. Ur-/frühg. Archäol.</t>
  </si>
  <si>
    <t>JProf. Inf. Geoarchäolog.</t>
  </si>
  <si>
    <t>Lambers</t>
  </si>
  <si>
    <t>Ls. BWL - Int.Rechn./WPr.</t>
  </si>
  <si>
    <t>Ls. BWL - Personalmanag.</t>
  </si>
  <si>
    <t>Ls. BWL - Produkt./Logis.</t>
  </si>
  <si>
    <t>Ls. BWL - Steuerlehre</t>
  </si>
  <si>
    <t>Ls. BWL - Intern. Manag.</t>
  </si>
  <si>
    <t>Milakovic</t>
  </si>
  <si>
    <t>Ls. VWL - Wirtschaftspol.</t>
  </si>
  <si>
    <t>Ls. Statistik u. Ökonom.</t>
  </si>
  <si>
    <t>Prof. VWL - Industrieöko.</t>
  </si>
  <si>
    <t>Prof. Bevölkerungswiss.</t>
  </si>
  <si>
    <t>Ls. Sozio./Bild.-forsch.</t>
  </si>
  <si>
    <t>Ls. Method. Empir.Soz.-f.</t>
  </si>
  <si>
    <t>Giesecke</t>
  </si>
  <si>
    <t>Kristen</t>
  </si>
  <si>
    <t>Prof. Arbeitswissenschaft</t>
  </si>
  <si>
    <t>Prof. Soziologie</t>
  </si>
  <si>
    <t>JProf. Sozio./Bild.-ungl.</t>
  </si>
  <si>
    <t>Ls. Politikwiss. (PolSoz)</t>
  </si>
  <si>
    <t>Ls. Politikwiss. (PolIB)</t>
  </si>
  <si>
    <t>Ls. Vergl. Politikwiss.</t>
  </si>
  <si>
    <t>Prof. Politikwiss. (PFA)</t>
  </si>
  <si>
    <t>Prof. Wirtsch.-pädagogik</t>
  </si>
  <si>
    <t>Ls. Mensch-Comp-Interakt.</t>
  </si>
  <si>
    <t>Prof. AngewInf., kognSys.</t>
  </si>
  <si>
    <t>Ls. Softw.techn./Prg.Spr.</t>
  </si>
  <si>
    <t>Prof. Grdlg. Informatik</t>
  </si>
  <si>
    <t>Prof. Informatik</t>
  </si>
  <si>
    <t>Ls. Wi-Inf., Infosysteme</t>
  </si>
  <si>
    <t>Ls. Wi-Inf., Systementw.</t>
  </si>
  <si>
    <t>070321</t>
  </si>
  <si>
    <t>Prof. WI - Soziale Netzwerke</t>
  </si>
  <si>
    <t>Professur für Wirtschaftsinformatik, insbes. Soziale Netzwerke</t>
  </si>
  <si>
    <t>(Unterschrift Dekan/in)</t>
  </si>
  <si>
    <t>(Unterschrift Leiter/in Org.-Einheit)</t>
  </si>
  <si>
    <t>Dekan/in Huwi</t>
  </si>
  <si>
    <t>Ls. Erw.- und Weiterbildung</t>
  </si>
  <si>
    <t>Lehrstuhl für Erwachsenen- und Weiterbildung</t>
  </si>
  <si>
    <t>Ls. Pers.-Psychologie</t>
  </si>
  <si>
    <t>Lehrstuhl für Persönlichkeitspsychologie und Psychologische Diagnostik</t>
  </si>
  <si>
    <t>Schütz</t>
  </si>
  <si>
    <t>Dekan/in GuK</t>
  </si>
  <si>
    <t>040191</t>
  </si>
  <si>
    <t>Prof. Deutsch SprWiss DaF.V</t>
  </si>
  <si>
    <t>Ferraresi</t>
  </si>
  <si>
    <t>Rodrigues-Moura</t>
  </si>
  <si>
    <t>Bruckmann</t>
  </si>
  <si>
    <t>Lindner</t>
  </si>
  <si>
    <t>050501</t>
  </si>
  <si>
    <t>Ls. Denkmalpflege</t>
  </si>
  <si>
    <t>Lehrstuhl für Denkmalpflege - Heritage Sciences</t>
  </si>
  <si>
    <t>Dekan/in SoWi</t>
  </si>
  <si>
    <t>Lehrstuhl für BWL, insbes. Banking und Finanzcontrolling</t>
  </si>
  <si>
    <t>060132</t>
  </si>
  <si>
    <t>Ls. BWL - Inno.-managem.</t>
  </si>
  <si>
    <t>Lehrstuhl für BWL, insbes. Innovationsmanagement</t>
  </si>
  <si>
    <t>Fliaster</t>
  </si>
  <si>
    <t>JProf. BWL - MI</t>
  </si>
  <si>
    <t>Juniorprofessur für BWL, insbesondere Marketing lntelligence</t>
  </si>
  <si>
    <t>060182</t>
  </si>
  <si>
    <t>Ls. BWL, Supply Chain Manag.</t>
  </si>
  <si>
    <t>Lehrstuhl für BWL, insbesondere Supply Chain Management</t>
  </si>
  <si>
    <t>Pflaum</t>
  </si>
  <si>
    <t>Herold</t>
  </si>
  <si>
    <t>Heineck</t>
  </si>
  <si>
    <t>Veit</t>
  </si>
  <si>
    <t>060644</t>
  </si>
  <si>
    <t>JProf. Sozio./Internet</t>
  </si>
  <si>
    <t>Juniorprofessur für Soziologie mit dem Schwerpunkt Internet</t>
  </si>
  <si>
    <t>Ls. Politikwiss. (PolTheor.)</t>
  </si>
  <si>
    <t>Lehrstuhl für Politikwissenschaft, insbes. Politische Theorie</t>
  </si>
  <si>
    <t>Wittmann</t>
  </si>
  <si>
    <t>Dekan/in WIAI</t>
  </si>
  <si>
    <t>Gross</t>
  </si>
  <si>
    <t>LOM 2013</t>
  </si>
  <si>
    <t>Version 2013/1.0</t>
  </si>
  <si>
    <t>SS 2011 - WS 2011/12 (siehe Erläuterungen)</t>
  </si>
  <si>
    <t>Abel</t>
  </si>
  <si>
    <t>Braches-Chyrek</t>
  </si>
  <si>
    <t>Franz</t>
  </si>
  <si>
    <t>Ulshöfer</t>
  </si>
  <si>
    <t>Simojoki</t>
  </si>
  <si>
    <t>Klaffke</t>
  </si>
  <si>
    <t>Groß</t>
  </si>
  <si>
    <t>Vogt</t>
  </si>
  <si>
    <t>Prof. Komm.-w. SP Journal.</t>
  </si>
  <si>
    <t>Professur für Kommunikationswissenschaft mit Schwerpunkt Journalistik</t>
  </si>
  <si>
    <t>Prof. Kowi - Rezeption/Wirk.</t>
  </si>
  <si>
    <t>Professur für Kommunikationswissenschaft mit dem Schwerpunkt (...) Rezeptions- und Wirkungsforschung</t>
  </si>
  <si>
    <t>Vogel</t>
  </si>
  <si>
    <t>Weißer</t>
  </si>
  <si>
    <t>Freitag</t>
  </si>
  <si>
    <t>Rolf</t>
  </si>
  <si>
    <t>Redepenning</t>
  </si>
  <si>
    <t>Vinken</t>
  </si>
  <si>
    <t>Prof. Bauforsch./-geschichte</t>
  </si>
  <si>
    <t>Professur für Bauforschung und Baugeschichte</t>
  </si>
  <si>
    <t>Ls. Kunstgeschichte MA</t>
  </si>
  <si>
    <t>Lehrstuhl für Kunstgeschichte, insbes. Für Mittelalterliche Kunstgeschichte</t>
  </si>
  <si>
    <t>Ls. Kunstgeschichte NZ</t>
  </si>
  <si>
    <t>Lehrstuhl für Kunstgeschichte, insbes. Für Neuere und Neueste Kunstgeschichte</t>
  </si>
  <si>
    <t xml:space="preserve"> Ls. BWL - Banking-Finanzco.</t>
  </si>
  <si>
    <t>Leischnig</t>
  </si>
  <si>
    <t>Szech</t>
  </si>
  <si>
    <t>Rohwer</t>
  </si>
  <si>
    <t>Ls. Soziologie - SozStruktur</t>
  </si>
  <si>
    <t>Relikowski</t>
  </si>
  <si>
    <t>Kneidinger</t>
  </si>
  <si>
    <t>Professur für Politikwissenschaft, insbes. international vergleichende Politikfeldanalyse</t>
  </si>
  <si>
    <t>Lang</t>
  </si>
  <si>
    <t>Ls. Wi-Inf., Industrielle IS</t>
  </si>
  <si>
    <t>Lehrstuhl für Wirtschaftsinformatik, inbesondere Industrielle Informationssysteme</t>
  </si>
  <si>
    <t>Overhage</t>
  </si>
  <si>
    <t>Fischbach</t>
  </si>
  <si>
    <t/>
  </si>
  <si>
    <t>040632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</si>
</sst>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numFmt numFmtId="173" formatCode="\ \ @"/>
    <numFmt numFmtId="174" formatCode="#,##0.00;\-\ #,##0.00;#,##0.00;[Red]&quot;Nur Zahlen!&quot;"/>
    <numFmt numFmtId="175" formatCode="#,##0;\-\ #,##0;#,##0;[Red]&quot;Nur Zahlen!&quot;"/>
    <numFmt numFmtId="176" formatCode="#,##0.00_ ;[Red]\-#,##0.00\ "/>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quot;Ja&quot;;&quot;Ja&quot;;&quot;Nein&quot;"/>
    <numFmt numFmtId="182" formatCode="&quot;Wahr&quot;;&quot;Wahr&quot;;&quot;Falsch&quot;"/>
    <numFmt numFmtId="183" formatCode="&quot;Ein&quot;;&quot;Ein&quot;;&quot;Aus&quot;"/>
    <numFmt numFmtId="184" formatCode="[$€-2]\ #,##0.00_);[Red]\([$€-2]\ #,##0.00\)"/>
  </numFmts>
  <fonts count="57">
    <font>
      <sz val="10"/>
      <name val="Arial"/>
      <family val="0"/>
    </font>
    <font>
      <b/>
      <sz val="10"/>
      <name val="Arial"/>
      <family val="0"/>
    </font>
    <font>
      <i/>
      <sz val="10"/>
      <name val="Arial"/>
      <family val="0"/>
    </font>
    <font>
      <b/>
      <i/>
      <sz val="10"/>
      <name val="Arial"/>
      <family val="0"/>
    </font>
    <font>
      <b/>
      <sz val="14"/>
      <name val="Arial"/>
      <family val="2"/>
    </font>
    <font>
      <b/>
      <sz val="18"/>
      <name val="Arial"/>
      <family val="2"/>
    </font>
    <font>
      <b/>
      <i/>
      <sz val="12"/>
      <name val="Arial"/>
      <family val="2"/>
    </font>
    <font>
      <sz val="6"/>
      <name val="Arial"/>
      <family val="2"/>
    </font>
    <font>
      <i/>
      <sz val="6"/>
      <name val="Arial"/>
      <family val="2"/>
    </font>
    <font>
      <b/>
      <sz val="10"/>
      <color indexed="10"/>
      <name val="Arial"/>
      <family val="2"/>
    </font>
    <font>
      <sz val="9"/>
      <name val="Arial"/>
      <family val="2"/>
    </font>
    <font>
      <sz val="10"/>
      <name val="Tahoma"/>
      <family val="2"/>
    </font>
    <font>
      <b/>
      <sz val="10"/>
      <name val="Tahoma"/>
      <family val="2"/>
    </font>
    <font>
      <sz val="9"/>
      <color indexed="10"/>
      <name val="Courier New"/>
      <family val="3"/>
    </font>
    <font>
      <b/>
      <sz val="12"/>
      <name val="Arial"/>
      <family val="2"/>
    </font>
    <font>
      <b/>
      <sz val="6"/>
      <name val="Arial"/>
      <family val="2"/>
    </font>
    <font>
      <i/>
      <sz val="10"/>
      <color indexed="10"/>
      <name val="Arial"/>
      <family val="2"/>
    </font>
    <font>
      <sz val="10"/>
      <color indexed="8"/>
      <name val="Arial"/>
      <family val="2"/>
    </font>
    <font>
      <sz val="8"/>
      <name val="Arial"/>
      <family val="2"/>
    </font>
    <font>
      <b/>
      <sz val="9"/>
      <color indexed="10"/>
      <name val="Courier New"/>
      <family val="3"/>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Tahoma"/>
      <family val="2"/>
    </font>
    <font>
      <b/>
      <sz val="12"/>
      <color indexed="8"/>
      <name val="Arial"/>
      <family val="2"/>
    </font>
    <font>
      <b/>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dotted"/>
    </border>
    <border>
      <left style="hair"/>
      <right style="hair"/>
      <top>
        <color indexed="63"/>
      </top>
      <bottom style="thick"/>
    </border>
    <border>
      <left style="hair"/>
      <right style="hair"/>
      <top>
        <color indexed="63"/>
      </top>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style="dotted"/>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17"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84">
    <xf numFmtId="0" fontId="0" fillId="0" borderId="0" xfId="0" applyAlignment="1">
      <alignment/>
    </xf>
    <xf numFmtId="0" fontId="1" fillId="0" borderId="0" xfId="0" applyFont="1" applyAlignment="1">
      <alignment/>
    </xf>
    <xf numFmtId="1" fontId="0" fillId="0" borderId="0" xfId="0" applyNumberFormat="1" applyAlignment="1">
      <alignment/>
    </xf>
    <xf numFmtId="1" fontId="0" fillId="0" borderId="0" xfId="0" applyNumberFormat="1" applyAlignment="1" quotePrefix="1">
      <alignment/>
    </xf>
    <xf numFmtId="0" fontId="7" fillId="33" borderId="0" xfId="0" applyFont="1" applyFill="1" applyAlignment="1" applyProtection="1">
      <alignment/>
      <protection hidden="1"/>
    </xf>
    <xf numFmtId="0" fontId="7" fillId="33" borderId="0" xfId="0" applyFont="1" applyFill="1" applyAlignment="1" applyProtection="1">
      <alignment horizontal="right"/>
      <protection hidden="1"/>
    </xf>
    <xf numFmtId="0" fontId="7" fillId="33" borderId="0" xfId="0" applyFont="1" applyFill="1" applyAlignment="1" applyProtection="1">
      <alignment horizontal="center"/>
      <protection hidden="1"/>
    </xf>
    <xf numFmtId="0" fontId="8" fillId="0" borderId="0" xfId="0" applyFont="1" applyFill="1" applyAlignment="1" applyProtection="1">
      <alignment horizontal="right"/>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right"/>
      <protection hidden="1"/>
    </xf>
    <xf numFmtId="0" fontId="0" fillId="0" borderId="0" xfId="0"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horizontal="right"/>
      <protection hidden="1"/>
    </xf>
    <xf numFmtId="0" fontId="1" fillId="33" borderId="0" xfId="0" applyFont="1" applyFill="1" applyAlignment="1" applyProtection="1">
      <alignment/>
      <protection hidden="1"/>
    </xf>
    <xf numFmtId="49" fontId="0" fillId="33" borderId="0" xfId="0" applyNumberFormat="1" applyFill="1" applyAlignment="1" applyProtection="1">
      <alignment horizontal="right"/>
      <protection hidden="1"/>
    </xf>
    <xf numFmtId="0" fontId="0" fillId="33" borderId="0" xfId="0" applyFill="1" applyAlignment="1" applyProtection="1">
      <alignment/>
      <protection hidden="1"/>
    </xf>
    <xf numFmtId="0" fontId="1" fillId="0" borderId="0" xfId="0" applyFont="1" applyAlignment="1" applyProtection="1">
      <alignment/>
      <protection hidden="1"/>
    </xf>
    <xf numFmtId="0" fontId="0" fillId="0" borderId="0" xfId="0" applyAlignment="1" applyProtection="1">
      <alignment horizontal="right"/>
      <protection hidden="1"/>
    </xf>
    <xf numFmtId="0" fontId="1" fillId="0" borderId="0" xfId="0" applyFont="1" applyFill="1" applyAlignment="1" applyProtection="1">
      <alignment/>
      <protection hidden="1"/>
    </xf>
    <xf numFmtId="0" fontId="0" fillId="0" borderId="10" xfId="0" applyBorder="1" applyAlignment="1" applyProtection="1">
      <alignment vertical="top"/>
      <protection hidden="1"/>
    </xf>
    <xf numFmtId="0" fontId="0" fillId="34" borderId="10" xfId="0" applyFill="1" applyBorder="1" applyAlignment="1" applyProtection="1">
      <alignment horizontal="center" vertical="top" wrapText="1"/>
      <protection hidden="1"/>
    </xf>
    <xf numFmtId="0" fontId="0" fillId="34" borderId="10" xfId="0" applyFill="1" applyBorder="1" applyAlignment="1" applyProtection="1">
      <alignment horizontal="center" vertical="top"/>
      <protection hidden="1"/>
    </xf>
    <xf numFmtId="0" fontId="0" fillId="0" borderId="0" xfId="0" applyAlignment="1" applyProtection="1">
      <alignment vertical="top"/>
      <protection hidden="1"/>
    </xf>
    <xf numFmtId="0" fontId="6" fillId="0" borderId="0" xfId="0" applyFont="1" applyAlignment="1" applyProtection="1">
      <alignment/>
      <protection hidden="1"/>
    </xf>
    <xf numFmtId="0" fontId="2" fillId="0" borderId="0" xfId="0" applyFont="1" applyAlignment="1" applyProtection="1">
      <alignment horizontal="right"/>
      <protection hidden="1"/>
    </xf>
    <xf numFmtId="0" fontId="0" fillId="0" borderId="0" xfId="0" applyAlignment="1" applyProtection="1" quotePrefix="1">
      <alignment/>
      <protection hidden="1"/>
    </xf>
    <xf numFmtId="0" fontId="0" fillId="0" borderId="11" xfId="0" applyBorder="1" applyAlignment="1" applyProtection="1" quotePrefix="1">
      <alignment/>
      <protection hidden="1"/>
    </xf>
    <xf numFmtId="0" fontId="0" fillId="0" borderId="11" xfId="0" applyBorder="1" applyAlignment="1" applyProtection="1">
      <alignment horizontal="right"/>
      <protection hidden="1"/>
    </xf>
    <xf numFmtId="0" fontId="0" fillId="34" borderId="11" xfId="0" applyFill="1" applyBorder="1" applyAlignment="1" applyProtection="1">
      <alignment/>
      <protection hidden="1"/>
    </xf>
    <xf numFmtId="0" fontId="0" fillId="0" borderId="12" xfId="0" applyBorder="1" applyAlignment="1" applyProtection="1" quotePrefix="1">
      <alignment/>
      <protection hidden="1"/>
    </xf>
    <xf numFmtId="0" fontId="0" fillId="0" borderId="12" xfId="0" applyBorder="1" applyAlignment="1" applyProtection="1">
      <alignment horizontal="right"/>
      <protection hidden="1"/>
    </xf>
    <xf numFmtId="0" fontId="0" fillId="0" borderId="0" xfId="0" applyBorder="1" applyAlignment="1" applyProtection="1">
      <alignment horizontal="right"/>
      <protection hidden="1"/>
    </xf>
    <xf numFmtId="0" fontId="0" fillId="0" borderId="13" xfId="0" applyBorder="1" applyAlignment="1" applyProtection="1" quotePrefix="1">
      <alignment/>
      <protection hidden="1"/>
    </xf>
    <xf numFmtId="0" fontId="0" fillId="0" borderId="13" xfId="0" applyBorder="1" applyAlignment="1" applyProtection="1">
      <alignment horizontal="right"/>
      <protection hidden="1"/>
    </xf>
    <xf numFmtId="0" fontId="0" fillId="0" borderId="14" xfId="0" applyBorder="1" applyAlignment="1" applyProtection="1">
      <alignment/>
      <protection hidden="1"/>
    </xf>
    <xf numFmtId="0" fontId="0" fillId="0" borderId="15" xfId="0" applyFill="1" applyBorder="1" applyAlignment="1" applyProtection="1">
      <alignment horizontal="center" vertical="top"/>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18" xfId="0" applyFill="1" applyBorder="1" applyAlignment="1" applyProtection="1">
      <alignment/>
      <protection hidden="1"/>
    </xf>
    <xf numFmtId="0" fontId="0" fillId="0" borderId="0" xfId="0" applyFill="1" applyAlignment="1" applyProtection="1">
      <alignment/>
      <protection hidden="1"/>
    </xf>
    <xf numFmtId="0" fontId="0" fillId="0" borderId="11" xfId="0" applyFill="1" applyBorder="1" applyAlignment="1" applyProtection="1">
      <alignment/>
      <protection hidden="1"/>
    </xf>
    <xf numFmtId="0" fontId="0" fillId="0" borderId="13" xfId="0" applyFill="1" applyBorder="1" applyAlignment="1" applyProtection="1">
      <alignment/>
      <protection hidden="1"/>
    </xf>
    <xf numFmtId="0" fontId="0" fillId="0" borderId="12" xfId="0" applyFill="1" applyBorder="1" applyAlignment="1" applyProtection="1">
      <alignment/>
      <protection hidden="1"/>
    </xf>
    <xf numFmtId="0" fontId="0" fillId="0" borderId="19" xfId="0" applyFill="1" applyBorder="1" applyAlignment="1" applyProtection="1">
      <alignment/>
      <protection hidden="1"/>
    </xf>
    <xf numFmtId="0" fontId="0" fillId="0" borderId="10" xfId="0" applyBorder="1" applyAlignment="1" applyProtection="1">
      <alignment horizontal="center" vertical="top" wrapText="1"/>
      <protection hidden="1"/>
    </xf>
    <xf numFmtId="0" fontId="0" fillId="0" borderId="0" xfId="0" applyBorder="1" applyAlignment="1" applyProtection="1" quotePrefix="1">
      <alignment/>
      <protection hidden="1"/>
    </xf>
    <xf numFmtId="0" fontId="9" fillId="0" borderId="0" xfId="0" applyFont="1" applyAlignment="1" applyProtection="1">
      <alignment/>
      <protection hidden="1"/>
    </xf>
    <xf numFmtId="0" fontId="0" fillId="34" borderId="12" xfId="0" applyFill="1" applyBorder="1" applyAlignment="1" applyProtection="1">
      <alignment/>
      <protection hidden="1"/>
    </xf>
    <xf numFmtId="0" fontId="0" fillId="0" borderId="12" xfId="0" applyBorder="1" applyAlignment="1" applyProtection="1" quotePrefix="1">
      <alignment wrapText="1"/>
      <protection hidden="1"/>
    </xf>
    <xf numFmtId="0" fontId="13" fillId="0" borderId="0" xfId="0" applyFont="1" applyAlignment="1" applyProtection="1" quotePrefix="1">
      <alignment/>
      <protection hidden="1"/>
    </xf>
    <xf numFmtId="0" fontId="14" fillId="0" borderId="0" xfId="0" applyFont="1" applyAlignment="1" applyProtection="1">
      <alignment/>
      <protection hidden="1"/>
    </xf>
    <xf numFmtId="175" fontId="0" fillId="35" borderId="17" xfId="0" applyNumberFormat="1" applyFill="1" applyBorder="1" applyAlignment="1" applyProtection="1">
      <alignment/>
      <protection locked="0"/>
    </xf>
    <xf numFmtId="176" fontId="0" fillId="0" borderId="0" xfId="0" applyNumberFormat="1" applyFill="1" applyAlignment="1" applyProtection="1">
      <alignment/>
      <protection hidden="1"/>
    </xf>
    <xf numFmtId="176" fontId="0" fillId="34" borderId="11" xfId="0" applyNumberFormat="1" applyFill="1" applyBorder="1" applyAlignment="1" applyProtection="1">
      <alignment/>
      <protection hidden="1"/>
    </xf>
    <xf numFmtId="176" fontId="0" fillId="0" borderId="11" xfId="0" applyNumberFormat="1" applyFill="1" applyBorder="1" applyAlignment="1" applyProtection="1">
      <alignment/>
      <protection hidden="1"/>
    </xf>
    <xf numFmtId="176" fontId="0" fillId="0" borderId="12" xfId="0" applyNumberFormat="1" applyFill="1" applyBorder="1" applyAlignment="1" applyProtection="1">
      <alignment/>
      <protection hidden="1"/>
    </xf>
    <xf numFmtId="176" fontId="0" fillId="0" borderId="13" xfId="0" applyNumberFormat="1" applyFill="1" applyBorder="1" applyAlignment="1" applyProtection="1">
      <alignment/>
      <protection hidden="1"/>
    </xf>
    <xf numFmtId="176" fontId="0" fillId="34" borderId="10" xfId="0" applyNumberFormat="1" applyFill="1" applyBorder="1" applyAlignment="1" applyProtection="1">
      <alignment horizontal="center" vertical="top"/>
      <protection hidden="1"/>
    </xf>
    <xf numFmtId="176" fontId="7" fillId="33" borderId="0" xfId="0" applyNumberFormat="1" applyFont="1" applyFill="1" applyAlignment="1" applyProtection="1">
      <alignment horizontal="right"/>
      <protection hidden="1"/>
    </xf>
    <xf numFmtId="0" fontId="15" fillId="33" borderId="0" xfId="0" applyFont="1" applyFill="1" applyAlignment="1" applyProtection="1">
      <alignment horizontal="right"/>
      <protection hidden="1"/>
    </xf>
    <xf numFmtId="0" fontId="7" fillId="33" borderId="0" xfId="0" applyFont="1" applyFill="1" applyAlignment="1" applyProtection="1">
      <alignment horizontal="center"/>
      <protection hidden="1" locked="0"/>
    </xf>
    <xf numFmtId="0" fontId="16" fillId="0" borderId="11" xfId="0" applyFont="1" applyBorder="1" applyAlignment="1" applyProtection="1">
      <alignment/>
      <protection hidden="1"/>
    </xf>
    <xf numFmtId="0" fontId="0" fillId="0" borderId="11" xfId="0" applyFont="1" applyBorder="1" applyAlignment="1" applyProtection="1" quotePrefix="1">
      <alignment/>
      <protection hidden="1"/>
    </xf>
    <xf numFmtId="0" fontId="0" fillId="0" borderId="11" xfId="0" applyFont="1" applyBorder="1" applyAlignment="1" applyProtection="1">
      <alignment horizontal="right"/>
      <protection hidden="1"/>
    </xf>
    <xf numFmtId="0" fontId="0" fillId="0" borderId="12" xfId="0" applyFont="1" applyBorder="1" applyAlignment="1" applyProtection="1" quotePrefix="1">
      <alignment/>
      <protection hidden="1"/>
    </xf>
    <xf numFmtId="0" fontId="0" fillId="0" borderId="12" xfId="0" applyFont="1" applyBorder="1" applyAlignment="1" applyProtection="1">
      <alignment horizontal="right"/>
      <protection hidden="1"/>
    </xf>
    <xf numFmtId="0" fontId="0" fillId="0" borderId="11" xfId="0" applyFont="1" applyBorder="1" applyAlignment="1" applyProtection="1" quotePrefix="1">
      <alignment/>
      <protection hidden="1"/>
    </xf>
    <xf numFmtId="0" fontId="0" fillId="0" borderId="0" xfId="0" applyFont="1" applyAlignment="1" applyProtection="1">
      <alignment horizontal="right"/>
      <protection hidden="1"/>
    </xf>
    <xf numFmtId="0" fontId="0" fillId="0" borderId="11" xfId="0" applyFont="1" applyBorder="1" applyAlignment="1" applyProtection="1">
      <alignment horizontal="right"/>
      <protection hidden="1"/>
    </xf>
    <xf numFmtId="0" fontId="0" fillId="0" borderId="0" xfId="0" applyFont="1" applyAlignment="1" applyProtection="1">
      <alignment/>
      <protection hidden="1"/>
    </xf>
    <xf numFmtId="0" fontId="0" fillId="0" borderId="11" xfId="0" applyFont="1" applyBorder="1" applyAlignment="1" applyProtection="1" quotePrefix="1">
      <alignment vertical="top" wrapText="1"/>
      <protection hidden="1"/>
    </xf>
    <xf numFmtId="0" fontId="0" fillId="0" borderId="11" xfId="0" applyFont="1" applyBorder="1" applyAlignment="1" applyProtection="1">
      <alignment horizontal="right" vertical="top"/>
      <protection hidden="1"/>
    </xf>
    <xf numFmtId="0" fontId="0" fillId="34" borderId="11" xfId="0" applyFont="1" applyFill="1" applyBorder="1" applyAlignment="1" applyProtection="1">
      <alignment vertical="top"/>
      <protection hidden="1"/>
    </xf>
    <xf numFmtId="0" fontId="0" fillId="34" borderId="11" xfId="0" applyFont="1" applyFill="1" applyBorder="1" applyAlignment="1" applyProtection="1">
      <alignment horizontal="right" vertical="top"/>
      <protection hidden="1"/>
    </xf>
    <xf numFmtId="176" fontId="0" fillId="34" borderId="11" xfId="0" applyNumberFormat="1" applyFont="1" applyFill="1" applyBorder="1" applyAlignment="1" applyProtection="1">
      <alignment vertical="top"/>
      <protection hidden="1"/>
    </xf>
    <xf numFmtId="175" fontId="0" fillId="35" borderId="17" xfId="0" applyNumberFormat="1" applyFill="1" applyBorder="1" applyAlignment="1" applyProtection="1">
      <alignment vertical="top"/>
      <protection locked="0"/>
    </xf>
    <xf numFmtId="0" fontId="18" fillId="0" borderId="0" xfId="0" applyFont="1" applyAlignment="1" applyProtection="1">
      <alignment horizontal="center" vertical="top"/>
      <protection hidden="1"/>
    </xf>
    <xf numFmtId="0" fontId="19" fillId="0" borderId="0" xfId="0" applyFont="1" applyAlignment="1" applyProtection="1" quotePrefix="1">
      <alignment/>
      <protection hidden="1"/>
    </xf>
    <xf numFmtId="0" fontId="20" fillId="36" borderId="20" xfId="51" applyFont="1" applyFill="1" applyBorder="1" applyAlignment="1">
      <alignment horizontal="center"/>
      <protection/>
    </xf>
    <xf numFmtId="0" fontId="20" fillId="0" borderId="21" xfId="51" applyFont="1" applyFill="1" applyBorder="1" applyAlignment="1">
      <alignment wrapText="1"/>
      <protection/>
    </xf>
    <xf numFmtId="0" fontId="0" fillId="0" borderId="22" xfId="0" applyBorder="1" applyAlignment="1" applyProtection="1">
      <alignment horizontal="center"/>
      <protection hidden="1"/>
    </xf>
    <xf numFmtId="0" fontId="0" fillId="33" borderId="0" xfId="0" applyFont="1" applyFill="1" applyAlignment="1" applyProtection="1">
      <alignment horizontal="left"/>
      <protection hidden="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ORGENEU"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104</xdr:row>
      <xdr:rowOff>9525</xdr:rowOff>
    </xdr:from>
    <xdr:to>
      <xdr:col>6</xdr:col>
      <xdr:colOff>885825</xdr:colOff>
      <xdr:row>110</xdr:row>
      <xdr:rowOff>152400</xdr:rowOff>
    </xdr:to>
    <xdr:sp fLocksText="0">
      <xdr:nvSpPr>
        <xdr:cNvPr id="1" name="Text Box 4"/>
        <xdr:cNvSpPr txBox="1">
          <a:spLocks noChangeArrowheads="1"/>
        </xdr:cNvSpPr>
      </xdr:nvSpPr>
      <xdr:spPr>
        <a:xfrm>
          <a:off x="19050" y="20078700"/>
          <a:ext cx="7753350" cy="11144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0</xdr:col>
      <xdr:colOff>19050</xdr:colOff>
      <xdr:row>122</xdr:row>
      <xdr:rowOff>66675</xdr:rowOff>
    </xdr:from>
    <xdr:to>
      <xdr:col>6</xdr:col>
      <xdr:colOff>895350</xdr:colOff>
      <xdr:row>182</xdr:row>
      <xdr:rowOff>0</xdr:rowOff>
    </xdr:to>
    <xdr:sp>
      <xdr:nvSpPr>
        <xdr:cNvPr id="2" name="Text Box 25"/>
        <xdr:cNvSpPr txBox="1">
          <a:spLocks noChangeArrowheads="1"/>
        </xdr:cNvSpPr>
      </xdr:nvSpPr>
      <xdr:spPr>
        <a:xfrm>
          <a:off x="19050" y="24003000"/>
          <a:ext cx="7762875" cy="9648825"/>
        </a:xfrm>
        <a:prstGeom prst="rect">
          <a:avLst/>
        </a:prstGeom>
        <a:solidFill>
          <a:srgbClr val="FFFFFF"/>
        </a:solidFill>
        <a:ln w="9525" cmpd="sng">
          <a:solidFill>
            <a:srgbClr val="000000"/>
          </a:solidFill>
          <a:headEnd type="none"/>
          <a:tailEnd type="none"/>
        </a:ln>
      </xdr:spPr>
      <xdr:txBody>
        <a:bodyPr vertOverflow="clip" wrap="square" lIns="180000" tIns="180000" rIns="180000" bIns="180000"/>
        <a:p>
          <a:pPr algn="just">
            <a:defRPr/>
          </a:pPr>
          <a:r>
            <a:rPr lang="en-US" cap="none" sz="1200" b="1" i="0" u="none" baseline="0">
              <a:solidFill>
                <a:srgbClr val="000000"/>
              </a:solidFill>
              <a:latin typeface="Arial"/>
              <a:ea typeface="Arial"/>
              <a:cs typeface="Arial"/>
            </a:rPr>
            <a:t>Umfang der zu berücksichtigenden Leistungen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Erfassung betrifft alle Leistungen (Korrekturen/Begutachtungen etc.), die im Zusammenhang mit der </a:t>
          </a:r>
          <a:r>
            <a:rPr lang="en-US" cap="none" sz="1000" b="1" i="0" u="none" baseline="0">
              <a:solidFill>
                <a:srgbClr val="000000"/>
              </a:solidFill>
              <a:latin typeface="Arial"/>
              <a:ea typeface="Arial"/>
              <a:cs typeface="Arial"/>
            </a:rPr>
            <a:t>Lehre</a:t>
          </a:r>
          <a:r>
            <a:rPr lang="en-US" cap="none" sz="1000" b="0" i="0" u="none" baseline="0">
              <a:solidFill>
                <a:srgbClr val="000000"/>
              </a:solidFill>
              <a:latin typeface="Arial"/>
              <a:ea typeface="Arial"/>
              <a:cs typeface="Arial"/>
            </a:rPr>
            <a:t> und den </a:t>
          </a:r>
          <a:r>
            <a:rPr lang="en-US" cap="none" sz="1000" b="1" i="0" u="none" baseline="0">
              <a:solidFill>
                <a:srgbClr val="000000"/>
              </a:solidFill>
              <a:latin typeface="Arial"/>
              <a:ea typeface="Arial"/>
              <a:cs typeface="Arial"/>
            </a:rPr>
            <a:t>Prüfungen</a:t>
          </a:r>
          <a:r>
            <a:rPr lang="en-US" cap="none" sz="1000" b="0" i="0" u="none" baseline="0">
              <a:solidFill>
                <a:srgbClr val="000000"/>
              </a:solidFill>
              <a:latin typeface="Arial"/>
              <a:ea typeface="Arial"/>
              <a:cs typeface="Arial"/>
            </a:rPr>
            <a:t> von den Mitarbeitern/-innen der </a:t>
          </a:r>
          <a:r>
            <a:rPr lang="en-US" cap="none" sz="1000" b="1" i="0" u="none" baseline="0">
              <a:solidFill>
                <a:srgbClr val="000000"/>
              </a:solidFill>
              <a:latin typeface="Arial"/>
              <a:ea typeface="Arial"/>
              <a:cs typeface="Arial"/>
            </a:rPr>
            <a:t>Organisationseinheit</a:t>
          </a:r>
          <a:r>
            <a:rPr lang="en-US" cap="none" sz="1000" b="0" i="0" u="none" baseline="0">
              <a:solidFill>
                <a:srgbClr val="000000"/>
              </a:solidFill>
              <a:latin typeface="Arial"/>
              <a:ea typeface="Arial"/>
              <a:cs typeface="Arial"/>
            </a:rPr>
            <a:t> (Lehrstuhl/Professur/selbständiges Fach) - </a:t>
          </a:r>
          <a:r>
            <a:rPr lang="en-US" cap="none" sz="1000" b="1" i="0" u="none" baseline="0">
              <a:solidFill>
                <a:srgbClr val="000000"/>
              </a:solidFill>
              <a:latin typeface="Arial"/>
              <a:ea typeface="Arial"/>
              <a:cs typeface="Arial"/>
            </a:rPr>
            <a:t>einschließlich</a:t>
          </a:r>
          <a:r>
            <a:rPr lang="en-US" cap="none" sz="1000" b="0" i="0" u="none" baseline="0">
              <a:solidFill>
                <a:srgbClr val="000000"/>
              </a:solidFill>
              <a:latin typeface="Arial"/>
              <a:ea typeface="Arial"/>
              <a:cs typeface="Arial"/>
            </a:rPr>
            <a:t> der für die Organisationseinheit tätigen </a:t>
          </a:r>
          <a:r>
            <a:rPr lang="en-US" cap="none" sz="1000" b="1" i="0" u="none" baseline="0">
              <a:solidFill>
                <a:srgbClr val="000000"/>
              </a:solidFill>
              <a:latin typeface="Arial"/>
              <a:ea typeface="Arial"/>
              <a:cs typeface="Arial"/>
            </a:rPr>
            <a:t>Lehrbeauftragten</a:t>
          </a:r>
          <a:r>
            <a:rPr lang="en-US" cap="none" sz="1000" b="0" i="0" u="none" baseline="0">
              <a:solidFill>
                <a:srgbClr val="000000"/>
              </a:solidFill>
              <a:latin typeface="Arial"/>
              <a:ea typeface="Arial"/>
              <a:cs typeface="Arial"/>
            </a:rPr>
            <a:t> - in ihrer Eigenschaft als </a:t>
          </a:r>
          <a:r>
            <a:rPr lang="en-US" cap="none" sz="1000" b="1" i="0" u="none" baseline="0">
              <a:solidFill>
                <a:srgbClr val="000000"/>
              </a:solidFill>
              <a:latin typeface="Arial"/>
              <a:ea typeface="Arial"/>
              <a:cs typeface="Arial"/>
            </a:rPr>
            <a:t>Angehörige der Universität Bamberg</a:t>
          </a:r>
          <a:r>
            <a:rPr lang="en-US" cap="none" sz="1000" b="0" i="0" u="none" baseline="0">
              <a:solidFill>
                <a:srgbClr val="000000"/>
              </a:solidFill>
              <a:latin typeface="Arial"/>
              <a:ea typeface="Arial"/>
              <a:cs typeface="Arial"/>
            </a:rPr>
            <a:t> erbracht wurden. 
</a:t>
          </a:r>
          <a:r>
            <a:rPr lang="en-US" cap="none" sz="1000" b="0" i="0" u="none" baseline="0">
              <a:solidFill>
                <a:srgbClr val="000000"/>
              </a:solidFill>
              <a:latin typeface="Arial"/>
              <a:ea typeface="Arial"/>
              <a:cs typeface="Arial"/>
            </a:rPr>
            <a:t>Leistungen von Personal aus </a:t>
          </a:r>
          <a:r>
            <a:rPr lang="en-US" cap="none" sz="1000" b="1" i="0" u="none" baseline="0">
              <a:solidFill>
                <a:srgbClr val="000000"/>
              </a:solidFill>
              <a:latin typeface="Arial"/>
              <a:ea typeface="Arial"/>
              <a:cs typeface="Arial"/>
            </a:rPr>
            <a:t>Studienbeiträgen </a:t>
          </a:r>
          <a:r>
            <a:rPr lang="en-US" cap="none" sz="1000" b="0" i="0" u="none" baseline="0">
              <a:solidFill>
                <a:srgbClr val="000000"/>
              </a:solidFill>
              <a:latin typeface="Arial"/>
              <a:ea typeface="Arial"/>
              <a:cs typeface="Arial"/>
            </a:rPr>
            <a:t>bleiben nach dem Beschluss der Universitätsleitung (322. Sitzung vom 19.12.2007, TOP 19) unberücksichtigt, da für diesen Personenkreis eine gesonderte Sachkostenzuweisung (ebenfalls aus den Studienbeiträgen) erfolgt.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Erfassungszeitraum und Erläuterungen zu Leistungen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sind sämtliche Prüfungs- und Studienleistungen zu erfassen, die dem Sommersemester 2011 und dem Wintersemester 2011/2012 zuzurechnen sind.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Bei den universitären Studiengängen sind alle </a:t>
          </a:r>
          <a:r>
            <a:rPr lang="en-US" cap="none" sz="1000" b="1" i="0" u="none" baseline="0">
              <a:solidFill>
                <a:srgbClr val="000000"/>
              </a:solidFill>
              <a:latin typeface="Arial"/>
              <a:ea typeface="Arial"/>
              <a:cs typeface="Arial"/>
            </a:rPr>
            <a:t>Prüfungsleistungen</a:t>
          </a:r>
          <a:r>
            <a:rPr lang="en-US" cap="none" sz="1000" b="0" i="0" u="none" baseline="0">
              <a:solidFill>
                <a:srgbClr val="000000"/>
              </a:solidFill>
              <a:latin typeface="Arial"/>
              <a:ea typeface="Arial"/>
              <a:cs typeface="Arial"/>
            </a:rPr>
            <a:t> anzugeben, die terminlich den Prüfungsverfahren nach dem Sommersemester 2011 und nach dem Wintersemester 2011/2012 zugeordnet werden können. Bei den Lehramtsstudiengängen sind Prüfungsleistungen des Termins Herbst 2011 und Frühjahr 2012 zu erfassen. Der Erfassungszeitraum ist somit nicht stichtagsbezogen, sondern endet mit dem Tag, an dem die letzte Prüfung des jeweiligen Prüfungsverfahrens abgenommen wurde.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Studienleistungen</a:t>
          </a:r>
          <a:r>
            <a:rPr lang="en-US" cap="none" sz="1000" b="0" i="0" u="none" baseline="0">
              <a:solidFill>
                <a:srgbClr val="000000"/>
              </a:solidFill>
              <a:latin typeface="Arial"/>
              <a:ea typeface="Arial"/>
              <a:cs typeface="Arial"/>
            </a:rPr>
            <a:t> (Scheine) sind für den Zeitraum Sommersemester 2011 und Wintersemester 2011/2012 zu erfassen, soweit die entsprechende Lehrveranstaltung in diesen Semestern abgehalten wurde, auch wenn der Schein zu einem späteren Zeitpunkt ausgestellt wurde. Neu ab 2008: es findet keine Unterscheidung nach Scheinen des Grund- bzw. Hauptstudiums mehr statt.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Learning Agreements und andere </a:t>
          </a:r>
          <a:r>
            <a:rPr lang="en-US" cap="none" sz="1000" b="0" i="0" u="none" baseline="0">
              <a:solidFill>
                <a:srgbClr val="000000"/>
              </a:solidFill>
              <a:latin typeface="Arial"/>
              <a:ea typeface="Arial"/>
              <a:cs typeface="Arial"/>
            </a:rPr>
            <a:t>nicht an eigene Lehrveranstaltungen gebundene Leistungen sind stichtagsbezogen für den Zeitraum 01.04.2011 bis 31.03.2012 zu erfassen.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Promotionen, Habilitationen: </a:t>
          </a:r>
          <a:r>
            <a:rPr lang="en-US" cap="none" sz="1000" b="0" i="0" u="none" baseline="0">
              <a:solidFill>
                <a:srgbClr val="000000"/>
              </a:solidFill>
              <a:latin typeface="Arial"/>
              <a:ea typeface="Arial"/>
              <a:cs typeface="Arial"/>
            </a:rPr>
            <a:t>nach Empfehlung der Expertenkommission im Jahr 2006 sind nur noch </a:t>
          </a:r>
          <a:r>
            <a:rPr lang="en-US" cap="none" sz="1000" b="1" i="0" u="none" baseline="0">
              <a:solidFill>
                <a:srgbClr val="000000"/>
              </a:solidFill>
              <a:latin typeface="Arial"/>
              <a:ea typeface="Arial"/>
              <a:cs typeface="Arial"/>
            </a:rPr>
            <a:t>erfolgreich</a:t>
          </a:r>
          <a:r>
            <a:rPr lang="en-US" cap="none" sz="1000" b="0" i="0" u="none" baseline="0">
              <a:solidFill>
                <a:srgbClr val="000000"/>
              </a:solidFill>
              <a:latin typeface="Arial"/>
              <a:ea typeface="Arial"/>
              <a:cs typeface="Arial"/>
            </a:rPr>
            <a:t> abgeschlossene Verfahren in der leistungsorientierten Mittelverteilung zu berücksichtigen. Aus diesem Grund wurden die Punkte "Doktoranden- bzw. Habilitandenbetreuung" aus dem Erfassungsbogen genommen und hierfür aber der Punktwert bei den Erstgutachtern oder Sprechern des Fachmentorats (je nach Verfahrensordnung) deutlich erhöht, um den Betreuungsaufwand auch weiterhin zu berücksichtigen.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Erfolgreiche Berufung einer Mitarbeiterin oder eines Mitarbeiters bzw. einer Person, die im Qualifikationsverfahren betreut wurde</a:t>
          </a:r>
          <a:r>
            <a:rPr lang="en-US" cap="none" sz="1000" b="0" i="0" u="none" baseline="0">
              <a:solidFill>
                <a:srgbClr val="000000"/>
              </a:solidFill>
              <a:latin typeface="Arial"/>
              <a:ea typeface="Arial"/>
              <a:cs typeface="Arial"/>
            </a:rPr>
            <a:t>". Wenn dieser Punkt ausgefüllt wird, sind bitte im </a:t>
          </a:r>
          <a:r>
            <a:rPr lang="en-US" cap="none" sz="1000" b="1" i="0" u="none" baseline="0">
              <a:solidFill>
                <a:srgbClr val="000000"/>
              </a:solidFill>
              <a:latin typeface="Arial"/>
              <a:ea typeface="Arial"/>
              <a:cs typeface="Arial"/>
            </a:rPr>
            <a:t>Anmerkungsfeld</a:t>
          </a:r>
          <a:r>
            <a:rPr lang="en-US" cap="none" sz="1000" b="0" i="0" u="none" baseline="0">
              <a:solidFill>
                <a:srgbClr val="000000"/>
              </a:solidFill>
              <a:latin typeface="Arial"/>
              <a:ea typeface="Arial"/>
              <a:cs typeface="Arial"/>
            </a:rPr>
            <a:t> die Angaben zu liefern, um wen es sich gehandelt hat, in welchem Bezug zur Organisationseinheit die Person gestanden hat und wohin die Berufung erfolgt 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Zuordnung / Doppelerfassung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Sämtliche zu erfassenden Studien- und Prüfungsleistungen sind den dafür vorgesehenen Kategorien zuzuordnen. In Zweifelsfällen ist die fachlich nächstliegende Kategorie zu verwenden. Soweit dies nicht möglich sein sollte, kann die Spalte „Anmerkungen“ genutzt werden.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Modulprüfungen</a:t>
          </a:r>
          <a:r>
            <a:rPr lang="en-US" cap="none" sz="1000" b="0" i="0" u="none" baseline="0">
              <a:solidFill>
                <a:srgbClr val="000000"/>
              </a:solidFill>
              <a:latin typeface="Arial"/>
              <a:ea typeface="Arial"/>
              <a:cs typeface="Arial"/>
            </a:rPr>
            <a:t> sind in die jeweiligen Rubriken (wie angefallen) einzutragen.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Doppelerfassungen</a:t>
          </a:r>
          <a:r>
            <a:rPr lang="en-US" cap="none" sz="1000" b="0" i="0" u="none" baseline="0">
              <a:solidFill>
                <a:srgbClr val="000000"/>
              </a:solidFill>
              <a:latin typeface="Arial"/>
              <a:ea typeface="Arial"/>
              <a:cs typeface="Arial"/>
            </a:rPr>
            <a:t> sind nicht zulässig. Eine Leistung, die bereits in der Kategorie Scheine aus Lehrveranstaltungen nach StO/PO erfasst wurde, kann somit nicht nochmals als Prüfungsleistung angegeben werden, auch wenn für den Scheinerwerb eine Semesterabschlussklausur oder eine mündliche Prüfung vorausgesetzt wurde.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Zeile „Anmerkungen“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 Zeile soll nur für absolut nicht anderweitig unterzubringende Vorgänge genutzt werden.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Sollten Sie weitere </a:t>
          </a:r>
          <a:r>
            <a:rPr lang="en-US" cap="none" sz="1000" b="1" i="0" u="none" baseline="0">
              <a:solidFill>
                <a:srgbClr val="000000"/>
              </a:solidFill>
              <a:latin typeface="Arial"/>
              <a:ea typeface="Arial"/>
              <a:cs typeface="Arial"/>
            </a:rPr>
            <a:t>Informationen</a:t>
          </a:r>
          <a:r>
            <a:rPr lang="en-US" cap="none" sz="1000" b="0" i="0" u="none" baseline="0">
              <a:solidFill>
                <a:srgbClr val="000000"/>
              </a:solidFill>
              <a:latin typeface="Arial"/>
              <a:ea typeface="Arial"/>
              <a:cs typeface="Arial"/>
            </a:rPr>
            <a:t> zur Erfassung der Werte in den Fragebogen benötigen, dann kontaktieren Sie bitte die Leitung des zuständigen Prüfungsamtes.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22"/>
  <sheetViews>
    <sheetView tabSelected="1" zoomScalePageLayoutView="0" workbookViewId="0" topLeftCell="A1">
      <pane ySplit="12" topLeftCell="A13" activePane="bottomLeft" state="frozen"/>
      <selection pane="topLeft" activeCell="A1" sqref="A1"/>
      <selection pane="bottomLeft" activeCell="C17" sqref="C17"/>
    </sheetView>
  </sheetViews>
  <sheetFormatPr defaultColWidth="11.421875" defaultRowHeight="12.75"/>
  <cols>
    <col min="1" max="1" width="52.00390625" style="12" customWidth="1"/>
    <col min="2" max="2" width="10.8515625" style="19" customWidth="1"/>
    <col min="3" max="3" width="12.00390625" style="12" customWidth="1"/>
    <col min="4" max="5" width="8.00390625" style="12" customWidth="1"/>
    <col min="6" max="6" width="12.421875" style="12" customWidth="1"/>
    <col min="7" max="7" width="13.57421875" style="12" customWidth="1"/>
    <col min="8" max="16384" width="11.421875" style="12" customWidth="1"/>
  </cols>
  <sheetData>
    <row r="1" spans="1:7" ht="23.25">
      <c r="A1" s="10" t="s">
        <v>101</v>
      </c>
      <c r="B1" s="11"/>
      <c r="G1" s="13" t="s">
        <v>642</v>
      </c>
    </row>
    <row r="2" spans="1:7" ht="18">
      <c r="A2" s="13" t="s">
        <v>102</v>
      </c>
      <c r="B2" s="14"/>
      <c r="G2" s="78" t="s">
        <v>643</v>
      </c>
    </row>
    <row r="3" ht="12.75"/>
    <row r="4" spans="1:7" ht="12.75">
      <c r="A4" s="15" t="s">
        <v>103</v>
      </c>
      <c r="B4" s="16"/>
      <c r="C4" s="17"/>
      <c r="D4" s="17"/>
      <c r="E4" s="17"/>
      <c r="F4" s="61" t="s">
        <v>294</v>
      </c>
      <c r="G4" s="62">
        <v>1</v>
      </c>
    </row>
    <row r="5" ht="5.25" customHeight="1">
      <c r="A5" s="18"/>
    </row>
    <row r="6" ht="12.75" customHeight="1">
      <c r="A6" s="48" t="s">
        <v>72</v>
      </c>
    </row>
    <row r="7" ht="18" customHeight="1">
      <c r="A7" s="18"/>
    </row>
    <row r="8" spans="1:7" ht="12.75">
      <c r="A8" s="15" t="s">
        <v>229</v>
      </c>
      <c r="B8" s="15"/>
      <c r="C8" s="5" t="str">
        <f>CONCATENATE("Prüfsumme: "&amp;SUM(C13:C104))</f>
        <v>Prüfsumme: 0</v>
      </c>
      <c r="D8" s="5" t="s">
        <v>225</v>
      </c>
      <c r="E8" s="6" t="str">
        <f>+INDEX(ORGENEU!A:A,G4+1)</f>
        <v>020001</v>
      </c>
      <c r="F8" s="4" t="str">
        <f>+LEFT(VLOOKUP(E8,[0]!DATABASE,5,FALSE),25)</f>
        <v>Dekan/in Huwi</v>
      </c>
      <c r="G8" s="60">
        <f>SUM(G13:G104)</f>
        <v>0</v>
      </c>
    </row>
    <row r="9" spans="1:7" ht="5.25" customHeight="1">
      <c r="A9" s="20"/>
      <c r="B9" s="20"/>
      <c r="C9" s="7"/>
      <c r="D9" s="8"/>
      <c r="E9" s="8"/>
      <c r="F9" s="9"/>
      <c r="G9" s="8"/>
    </row>
    <row r="10" spans="1:7" ht="12.75" customHeight="1">
      <c r="A10" s="17" t="s">
        <v>224</v>
      </c>
      <c r="B10" s="83" t="s">
        <v>644</v>
      </c>
      <c r="C10" s="17"/>
      <c r="D10" s="17"/>
      <c r="E10" s="17"/>
      <c r="F10" s="17"/>
      <c r="G10" s="17"/>
    </row>
    <row r="11" ht="29.25" customHeight="1"/>
    <row r="12" spans="1:7" s="24" customFormat="1" ht="51.75" thickBot="1">
      <c r="A12" s="21" t="s">
        <v>104</v>
      </c>
      <c r="B12" s="46" t="s">
        <v>100</v>
      </c>
      <c r="C12" s="37" t="s">
        <v>187</v>
      </c>
      <c r="D12" s="22" t="s">
        <v>172</v>
      </c>
      <c r="E12" s="22" t="s">
        <v>111</v>
      </c>
      <c r="F12" s="22" t="s">
        <v>112</v>
      </c>
      <c r="G12" s="23" t="s">
        <v>105</v>
      </c>
    </row>
    <row r="13" spans="3:7" ht="5.25" customHeight="1" thickTop="1">
      <c r="C13" s="38"/>
      <c r="D13" s="41"/>
      <c r="E13" s="41"/>
      <c r="F13" s="41"/>
      <c r="G13" s="41"/>
    </row>
    <row r="14" spans="1:7" ht="15">
      <c r="A14" s="25" t="s">
        <v>106</v>
      </c>
      <c r="B14" s="26"/>
      <c r="C14" s="38"/>
      <c r="D14" s="41"/>
      <c r="E14" s="41"/>
      <c r="F14" s="41"/>
      <c r="G14" s="41"/>
    </row>
    <row r="15" spans="1:7" ht="12.75" customHeight="1">
      <c r="A15" s="25"/>
      <c r="B15" s="26"/>
      <c r="C15" s="38"/>
      <c r="D15" s="41"/>
      <c r="E15" s="41"/>
      <c r="F15" s="41"/>
      <c r="G15" s="41"/>
    </row>
    <row r="16" spans="1:7" ht="18.75" customHeight="1">
      <c r="A16" s="27" t="s">
        <v>426</v>
      </c>
      <c r="C16" s="38"/>
      <c r="D16" s="41"/>
      <c r="E16" s="41"/>
      <c r="F16" s="41"/>
      <c r="G16" s="54"/>
    </row>
    <row r="17" spans="1:7" ht="14.25" customHeight="1">
      <c r="A17" s="28" t="s">
        <v>226</v>
      </c>
      <c r="B17" s="29" t="s">
        <v>189</v>
      </c>
      <c r="C17" s="53"/>
      <c r="D17" s="30">
        <v>1</v>
      </c>
      <c r="E17" s="30">
        <v>1</v>
      </c>
      <c r="F17" s="30">
        <v>45</v>
      </c>
      <c r="G17" s="55">
        <f>+IF(ISERROR(C17*D17/E17*F17),0,C17*D17/E17*F17)</f>
        <v>0</v>
      </c>
    </row>
    <row r="18" spans="1:7" ht="14.25" customHeight="1">
      <c r="A18" s="28" t="s">
        <v>227</v>
      </c>
      <c r="B18" s="29" t="s">
        <v>189</v>
      </c>
      <c r="C18" s="53"/>
      <c r="D18" s="30">
        <v>1</v>
      </c>
      <c r="E18" s="30">
        <v>1</v>
      </c>
      <c r="F18" s="30">
        <v>30</v>
      </c>
      <c r="G18" s="55">
        <f>+IF(ISERROR(C18*D18/E18*F18),0,C18*D18/E18*F18)</f>
        <v>0</v>
      </c>
    </row>
    <row r="19" spans="1:7" ht="18.75" customHeight="1">
      <c r="A19" s="27" t="s">
        <v>427</v>
      </c>
      <c r="C19" s="38"/>
      <c r="D19" s="41"/>
      <c r="E19" s="41"/>
      <c r="F19" s="41"/>
      <c r="G19" s="54"/>
    </row>
    <row r="20" spans="1:7" ht="14.25" customHeight="1">
      <c r="A20" s="28" t="s">
        <v>226</v>
      </c>
      <c r="B20" s="29" t="s">
        <v>189</v>
      </c>
      <c r="C20" s="53"/>
      <c r="D20" s="30">
        <v>1</v>
      </c>
      <c r="E20" s="30">
        <v>1</v>
      </c>
      <c r="F20" s="30">
        <v>60</v>
      </c>
      <c r="G20" s="55">
        <f>+IF(ISERROR(C20*D20/E20*F20),0,C20*D20/E20*F20)</f>
        <v>0</v>
      </c>
    </row>
    <row r="21" spans="1:7" ht="14.25" customHeight="1">
      <c r="A21" s="28" t="s">
        <v>227</v>
      </c>
      <c r="B21" s="29" t="s">
        <v>189</v>
      </c>
      <c r="C21" s="53"/>
      <c r="D21" s="30">
        <v>1</v>
      </c>
      <c r="E21" s="30">
        <v>1</v>
      </c>
      <c r="F21" s="30">
        <v>40</v>
      </c>
      <c r="G21" s="55">
        <f>+IF(ISERROR(C21*D21/E21*F21),0,C21*D21/E21*F21)</f>
        <v>0</v>
      </c>
    </row>
    <row r="22" spans="1:7" ht="18.75" customHeight="1">
      <c r="A22" s="27" t="s">
        <v>428</v>
      </c>
      <c r="B22" s="29"/>
      <c r="C22" s="39"/>
      <c r="D22" s="42"/>
      <c r="E22" s="42"/>
      <c r="F22" s="42"/>
      <c r="G22" s="56"/>
    </row>
    <row r="23" spans="1:7" ht="14.25" customHeight="1">
      <c r="A23" s="28" t="s">
        <v>226</v>
      </c>
      <c r="B23" s="29" t="s">
        <v>189</v>
      </c>
      <c r="C23" s="53"/>
      <c r="D23" s="30">
        <v>1</v>
      </c>
      <c r="E23" s="30">
        <v>1</v>
      </c>
      <c r="F23" s="30">
        <f>+F20/2</f>
        <v>30</v>
      </c>
      <c r="G23" s="55">
        <f aca="true" t="shared" si="0" ref="G23:G94">+IF(ISERROR(C23*D23/E23*F23),0,C23*D23/E23*F23)</f>
        <v>0</v>
      </c>
    </row>
    <row r="24" spans="1:7" ht="14.25" customHeight="1">
      <c r="A24" s="28" t="s">
        <v>227</v>
      </c>
      <c r="B24" s="29" t="s">
        <v>189</v>
      </c>
      <c r="C24" s="53"/>
      <c r="D24" s="30">
        <v>1</v>
      </c>
      <c r="E24" s="30">
        <v>1</v>
      </c>
      <c r="F24" s="30">
        <f>+F21/2</f>
        <v>20</v>
      </c>
      <c r="G24" s="55">
        <f t="shared" si="0"/>
        <v>0</v>
      </c>
    </row>
    <row r="25" spans="1:7" ht="18.75" customHeight="1">
      <c r="A25" s="27" t="s">
        <v>164</v>
      </c>
      <c r="B25" s="29"/>
      <c r="C25" s="39"/>
      <c r="D25" s="42"/>
      <c r="E25" s="42"/>
      <c r="F25" s="42"/>
      <c r="G25" s="56"/>
    </row>
    <row r="26" spans="1:7" ht="14.25" customHeight="1">
      <c r="A26" s="28" t="s">
        <v>226</v>
      </c>
      <c r="B26" s="29" t="s">
        <v>189</v>
      </c>
      <c r="C26" s="53"/>
      <c r="D26" s="30">
        <v>1</v>
      </c>
      <c r="E26" s="30">
        <v>1</v>
      </c>
      <c r="F26" s="30">
        <v>45</v>
      </c>
      <c r="G26" s="55">
        <f t="shared" si="0"/>
        <v>0</v>
      </c>
    </row>
    <row r="27" spans="1:7" ht="14.25" customHeight="1">
      <c r="A27" s="28" t="s">
        <v>227</v>
      </c>
      <c r="B27" s="29" t="s">
        <v>189</v>
      </c>
      <c r="C27" s="53"/>
      <c r="D27" s="30">
        <v>1</v>
      </c>
      <c r="E27" s="30">
        <v>1</v>
      </c>
      <c r="F27" s="30">
        <v>30</v>
      </c>
      <c r="G27" s="55">
        <f t="shared" si="0"/>
        <v>0</v>
      </c>
    </row>
    <row r="28" spans="1:7" ht="12.75">
      <c r="A28" s="28"/>
      <c r="B28" s="29"/>
      <c r="C28" s="39"/>
      <c r="D28" s="42"/>
      <c r="E28" s="42"/>
      <c r="F28" s="42"/>
      <c r="G28" s="56"/>
    </row>
    <row r="29" spans="1:7" ht="14.25" customHeight="1">
      <c r="A29" s="28" t="s">
        <v>107</v>
      </c>
      <c r="B29" s="29" t="s">
        <v>165</v>
      </c>
      <c r="C29" s="53"/>
      <c r="D29" s="30">
        <v>60</v>
      </c>
      <c r="E29" s="30">
        <v>30</v>
      </c>
      <c r="F29" s="30">
        <v>1</v>
      </c>
      <c r="G29" s="55">
        <f t="shared" si="0"/>
        <v>0</v>
      </c>
    </row>
    <row r="30" spans="1:7" ht="14.25" customHeight="1">
      <c r="A30" s="28"/>
      <c r="B30" s="29" t="s">
        <v>166</v>
      </c>
      <c r="C30" s="53"/>
      <c r="D30" s="30">
        <v>90</v>
      </c>
      <c r="E30" s="30">
        <v>30</v>
      </c>
      <c r="F30" s="30">
        <v>1</v>
      </c>
      <c r="G30" s="55">
        <f t="shared" si="0"/>
        <v>0</v>
      </c>
    </row>
    <row r="31" spans="1:7" ht="14.25" customHeight="1">
      <c r="A31" s="63"/>
      <c r="B31" s="29" t="s">
        <v>167</v>
      </c>
      <c r="C31" s="53"/>
      <c r="D31" s="30">
        <v>120</v>
      </c>
      <c r="E31" s="30">
        <v>30</v>
      </c>
      <c r="F31" s="30">
        <v>1</v>
      </c>
      <c r="G31" s="55">
        <f t="shared" si="0"/>
        <v>0</v>
      </c>
    </row>
    <row r="32" spans="1:7" ht="14.25" customHeight="1">
      <c r="A32" s="28"/>
      <c r="B32" s="29" t="s">
        <v>168</v>
      </c>
      <c r="C32" s="53"/>
      <c r="D32" s="30">
        <v>180</v>
      </c>
      <c r="E32" s="30">
        <v>30</v>
      </c>
      <c r="F32" s="30">
        <v>1</v>
      </c>
      <c r="G32" s="55">
        <f t="shared" si="0"/>
        <v>0</v>
      </c>
    </row>
    <row r="33" spans="1:7" ht="14.25" customHeight="1">
      <c r="A33" s="28"/>
      <c r="B33" s="29" t="s">
        <v>169</v>
      </c>
      <c r="C33" s="53"/>
      <c r="D33" s="30">
        <v>240</v>
      </c>
      <c r="E33" s="30">
        <v>30</v>
      </c>
      <c r="F33" s="30">
        <v>1</v>
      </c>
      <c r="G33" s="55">
        <f t="shared" si="0"/>
        <v>0</v>
      </c>
    </row>
    <row r="34" spans="1:7" ht="14.25" customHeight="1">
      <c r="A34" s="28"/>
      <c r="B34" s="29" t="s">
        <v>170</v>
      </c>
      <c r="C34" s="53"/>
      <c r="D34" s="30">
        <v>300</v>
      </c>
      <c r="E34" s="30">
        <v>30</v>
      </c>
      <c r="F34" s="30">
        <v>1</v>
      </c>
      <c r="G34" s="55">
        <f t="shared" si="0"/>
        <v>0</v>
      </c>
    </row>
    <row r="35" spans="1:7" ht="14.25" customHeight="1">
      <c r="A35" s="28"/>
      <c r="B35" s="29" t="s">
        <v>171</v>
      </c>
      <c r="C35" s="53"/>
      <c r="D35" s="30">
        <v>360</v>
      </c>
      <c r="E35" s="30">
        <v>30</v>
      </c>
      <c r="F35" s="30">
        <v>1</v>
      </c>
      <c r="G35" s="55">
        <f t="shared" si="0"/>
        <v>0</v>
      </c>
    </row>
    <row r="36" spans="1:7" ht="12.75">
      <c r="A36" s="28"/>
      <c r="B36" s="29"/>
      <c r="C36" s="39"/>
      <c r="D36" s="42"/>
      <c r="E36" s="42"/>
      <c r="F36" s="42"/>
      <c r="G36" s="56"/>
    </row>
    <row r="37" spans="1:7" ht="14.25" customHeight="1">
      <c r="A37" s="28" t="s">
        <v>108</v>
      </c>
      <c r="B37" s="29" t="s">
        <v>165</v>
      </c>
      <c r="C37" s="53"/>
      <c r="D37" s="30">
        <v>60</v>
      </c>
      <c r="E37" s="30">
        <v>30</v>
      </c>
      <c r="F37" s="30">
        <v>0.5</v>
      </c>
      <c r="G37" s="55">
        <f t="shared" si="0"/>
        <v>0</v>
      </c>
    </row>
    <row r="38" spans="1:7" ht="14.25" customHeight="1">
      <c r="A38" s="28"/>
      <c r="B38" s="29" t="s">
        <v>166</v>
      </c>
      <c r="C38" s="53"/>
      <c r="D38" s="30">
        <v>90</v>
      </c>
      <c r="E38" s="30">
        <v>30</v>
      </c>
      <c r="F38" s="30">
        <v>0.5</v>
      </c>
      <c r="G38" s="55">
        <f t="shared" si="0"/>
        <v>0</v>
      </c>
    </row>
    <row r="39" spans="1:7" ht="14.25" customHeight="1">
      <c r="A39" s="63"/>
      <c r="B39" s="29" t="s">
        <v>167</v>
      </c>
      <c r="C39" s="53"/>
      <c r="D39" s="30">
        <v>120</v>
      </c>
      <c r="E39" s="30">
        <v>30</v>
      </c>
      <c r="F39" s="30">
        <v>0.5</v>
      </c>
      <c r="G39" s="55">
        <f t="shared" si="0"/>
        <v>0</v>
      </c>
    </row>
    <row r="40" spans="1:7" ht="14.25" customHeight="1">
      <c r="A40" s="28"/>
      <c r="B40" s="29" t="s">
        <v>168</v>
      </c>
      <c r="C40" s="53"/>
      <c r="D40" s="30">
        <v>180</v>
      </c>
      <c r="E40" s="30">
        <v>30</v>
      </c>
      <c r="F40" s="30">
        <v>0.5</v>
      </c>
      <c r="G40" s="55">
        <f t="shared" si="0"/>
        <v>0</v>
      </c>
    </row>
    <row r="41" spans="1:7" ht="14.25" customHeight="1">
      <c r="A41" s="28"/>
      <c r="B41" s="29" t="s">
        <v>169</v>
      </c>
      <c r="C41" s="53"/>
      <c r="D41" s="30">
        <v>240</v>
      </c>
      <c r="E41" s="30">
        <v>30</v>
      </c>
      <c r="F41" s="30">
        <v>0.5</v>
      </c>
      <c r="G41" s="55">
        <f t="shared" si="0"/>
        <v>0</v>
      </c>
    </row>
    <row r="42" spans="1:7" ht="14.25" customHeight="1">
      <c r="A42" s="28"/>
      <c r="B42" s="29" t="s">
        <v>170</v>
      </c>
      <c r="C42" s="53"/>
      <c r="D42" s="30">
        <v>300</v>
      </c>
      <c r="E42" s="30">
        <v>30</v>
      </c>
      <c r="F42" s="30">
        <v>0.5</v>
      </c>
      <c r="G42" s="55">
        <f t="shared" si="0"/>
        <v>0</v>
      </c>
    </row>
    <row r="43" spans="1:7" ht="14.25" customHeight="1">
      <c r="A43" s="28"/>
      <c r="B43" s="29" t="s">
        <v>171</v>
      </c>
      <c r="C43" s="53"/>
      <c r="D43" s="30">
        <v>360</v>
      </c>
      <c r="E43" s="30">
        <v>30</v>
      </c>
      <c r="F43" s="30">
        <v>0.5</v>
      </c>
      <c r="G43" s="55">
        <f t="shared" si="0"/>
        <v>0</v>
      </c>
    </row>
    <row r="44" spans="1:7" ht="12.75">
      <c r="A44" s="28"/>
      <c r="B44" s="29"/>
      <c r="C44" s="39"/>
      <c r="D44" s="42"/>
      <c r="E44" s="42"/>
      <c r="F44" s="42"/>
      <c r="G44" s="56"/>
    </row>
    <row r="45" spans="1:7" ht="14.25" customHeight="1">
      <c r="A45" s="64" t="s">
        <v>308</v>
      </c>
      <c r="B45" s="65" t="s">
        <v>173</v>
      </c>
      <c r="C45" s="53"/>
      <c r="D45" s="30">
        <v>20</v>
      </c>
      <c r="E45" s="30">
        <v>5</v>
      </c>
      <c r="F45" s="30">
        <v>1</v>
      </c>
      <c r="G45" s="55">
        <f t="shared" si="0"/>
        <v>0</v>
      </c>
    </row>
    <row r="46" spans="1:7" ht="14.25" customHeight="1">
      <c r="A46" s="64"/>
      <c r="B46" s="65" t="s">
        <v>174</v>
      </c>
      <c r="C46" s="53"/>
      <c r="D46" s="30">
        <v>40</v>
      </c>
      <c r="E46" s="30">
        <v>5</v>
      </c>
      <c r="F46" s="30">
        <v>1</v>
      </c>
      <c r="G46" s="55">
        <f t="shared" si="0"/>
        <v>0</v>
      </c>
    </row>
    <row r="47" spans="1:7" ht="14.25" customHeight="1">
      <c r="A47" s="64"/>
      <c r="B47" s="65" t="s">
        <v>175</v>
      </c>
      <c r="C47" s="53"/>
      <c r="D47" s="30">
        <v>60</v>
      </c>
      <c r="E47" s="30">
        <v>5</v>
      </c>
      <c r="F47" s="30">
        <v>1</v>
      </c>
      <c r="G47" s="55">
        <f t="shared" si="0"/>
        <v>0</v>
      </c>
    </row>
    <row r="48" spans="1:7" ht="12.75">
      <c r="A48" s="66"/>
      <c r="B48" s="67"/>
      <c r="C48" s="45"/>
      <c r="D48" s="44"/>
      <c r="E48" s="44"/>
      <c r="F48" s="44"/>
      <c r="G48" s="57"/>
    </row>
    <row r="49" spans="1:7" ht="14.25" customHeight="1">
      <c r="A49" s="64" t="s">
        <v>309</v>
      </c>
      <c r="B49" s="65" t="s">
        <v>173</v>
      </c>
      <c r="C49" s="53"/>
      <c r="D49" s="30">
        <v>20</v>
      </c>
      <c r="E49" s="30">
        <v>5</v>
      </c>
      <c r="F49" s="30">
        <f>+F45*0.4</f>
        <v>0.4</v>
      </c>
      <c r="G49" s="55">
        <f>+IF(ISERROR(C49*D49/E49*F49),0,C49*D49/E49*F49)</f>
        <v>0</v>
      </c>
    </row>
    <row r="50" spans="1:7" ht="14.25" customHeight="1">
      <c r="A50" s="64"/>
      <c r="B50" s="65" t="s">
        <v>174</v>
      </c>
      <c r="C50" s="53"/>
      <c r="D50" s="30">
        <v>40</v>
      </c>
      <c r="E50" s="30">
        <v>5</v>
      </c>
      <c r="F50" s="30">
        <f>+F46*0.4</f>
        <v>0.4</v>
      </c>
      <c r="G50" s="55">
        <f>+IF(ISERROR(C50*D50/E50*F50),0,C50*D50/E50*F50)</f>
        <v>0</v>
      </c>
    </row>
    <row r="51" spans="1:7" ht="14.25" customHeight="1">
      <c r="A51" s="64"/>
      <c r="B51" s="65" t="s">
        <v>175</v>
      </c>
      <c r="C51" s="53"/>
      <c r="D51" s="30">
        <v>60</v>
      </c>
      <c r="E51" s="30">
        <v>5</v>
      </c>
      <c r="F51" s="30">
        <f>+F47*0.4</f>
        <v>0.4</v>
      </c>
      <c r="G51" s="55">
        <f>+IF(ISERROR(C51*D51/E51*F51),0,C51*D51/E51*F51)</f>
        <v>0</v>
      </c>
    </row>
    <row r="52" spans="1:7" ht="12.75">
      <c r="A52" s="66"/>
      <c r="B52" s="67"/>
      <c r="C52" s="45"/>
      <c r="D52" s="44"/>
      <c r="E52" s="44"/>
      <c r="F52" s="44"/>
      <c r="G52" s="57"/>
    </row>
    <row r="53" spans="1:7" ht="14.25" customHeight="1">
      <c r="A53" s="64" t="s">
        <v>306</v>
      </c>
      <c r="B53" s="65" t="s">
        <v>173</v>
      </c>
      <c r="C53" s="53"/>
      <c r="D53" s="30">
        <v>20</v>
      </c>
      <c r="E53" s="30">
        <v>5</v>
      </c>
      <c r="F53" s="30">
        <f>+F49*0.5</f>
        <v>0.2</v>
      </c>
      <c r="G53" s="55">
        <f>+IF(ISERROR(C53*D53/E53*F53),0,C53*D53/E53*F53)</f>
        <v>0</v>
      </c>
    </row>
    <row r="54" spans="1:7" ht="14.25" customHeight="1">
      <c r="A54" s="64"/>
      <c r="B54" s="65" t="s">
        <v>174</v>
      </c>
      <c r="C54" s="53"/>
      <c r="D54" s="30">
        <v>40</v>
      </c>
      <c r="E54" s="30">
        <v>5</v>
      </c>
      <c r="F54" s="30">
        <f>+F50*0.5</f>
        <v>0.2</v>
      </c>
      <c r="G54" s="55">
        <f>+IF(ISERROR(C54*D54/E54*F54),0,C54*D54/E54*F54)</f>
        <v>0</v>
      </c>
    </row>
    <row r="55" spans="1:7" ht="14.25" customHeight="1">
      <c r="A55" s="64"/>
      <c r="B55" s="65" t="s">
        <v>175</v>
      </c>
      <c r="C55" s="53"/>
      <c r="D55" s="30">
        <v>60</v>
      </c>
      <c r="E55" s="30">
        <v>5</v>
      </c>
      <c r="F55" s="30">
        <f>+F51*0.5</f>
        <v>0.2</v>
      </c>
      <c r="G55" s="55">
        <f>+IF(ISERROR(C55*D55/E55*F55),0,C55*D55/E55*F55)</f>
        <v>0</v>
      </c>
    </row>
    <row r="56" spans="1:7" ht="12.75">
      <c r="A56" s="31"/>
      <c r="B56" s="32"/>
      <c r="C56" s="45"/>
      <c r="D56" s="44"/>
      <c r="E56" s="44"/>
      <c r="F56" s="44"/>
      <c r="G56" s="57"/>
    </row>
    <row r="57" spans="1:7" ht="14.25" customHeight="1">
      <c r="A57" s="34" t="s">
        <v>109</v>
      </c>
      <c r="B57" s="35"/>
      <c r="C57" s="40"/>
      <c r="D57" s="43"/>
      <c r="E57" s="43"/>
      <c r="F57" s="43"/>
      <c r="G57" s="58"/>
    </row>
    <row r="58" spans="1:7" ht="14.25" customHeight="1">
      <c r="A58" s="28" t="s">
        <v>176</v>
      </c>
      <c r="B58" s="29" t="s">
        <v>190</v>
      </c>
      <c r="C58" s="53"/>
      <c r="D58" s="30">
        <v>10</v>
      </c>
      <c r="E58" s="30">
        <v>5</v>
      </c>
      <c r="F58" s="30">
        <v>1</v>
      </c>
      <c r="G58" s="55">
        <f t="shared" si="0"/>
        <v>0</v>
      </c>
    </row>
    <row r="59" spans="1:7" ht="14.25" customHeight="1">
      <c r="A59" s="28" t="s">
        <v>177</v>
      </c>
      <c r="B59" s="29" t="s">
        <v>173</v>
      </c>
      <c r="C59" s="53"/>
      <c r="D59" s="30">
        <v>20</v>
      </c>
      <c r="E59" s="30">
        <v>5</v>
      </c>
      <c r="F59" s="30">
        <v>1</v>
      </c>
      <c r="G59" s="55">
        <f t="shared" si="0"/>
        <v>0</v>
      </c>
    </row>
    <row r="60" spans="1:7" ht="14.25" customHeight="1">
      <c r="A60" s="28"/>
      <c r="B60" s="29" t="s">
        <v>178</v>
      </c>
      <c r="C60" s="53"/>
      <c r="D60" s="30">
        <v>30</v>
      </c>
      <c r="E60" s="30">
        <v>5</v>
      </c>
      <c r="F60" s="30">
        <v>1</v>
      </c>
      <c r="G60" s="55">
        <f t="shared" si="0"/>
        <v>0</v>
      </c>
    </row>
    <row r="61" spans="1:7" ht="14.25" customHeight="1">
      <c r="A61" s="28" t="s">
        <v>179</v>
      </c>
      <c r="B61" s="29" t="s">
        <v>170</v>
      </c>
      <c r="C61" s="53"/>
      <c r="D61" s="30">
        <v>300</v>
      </c>
      <c r="E61" s="30">
        <v>30</v>
      </c>
      <c r="F61" s="30">
        <v>0.5</v>
      </c>
      <c r="G61" s="55">
        <f t="shared" si="0"/>
        <v>0</v>
      </c>
    </row>
    <row r="62" spans="1:7" ht="14.25" customHeight="1">
      <c r="A62" s="28"/>
      <c r="B62" s="29" t="s">
        <v>171</v>
      </c>
      <c r="C62" s="53"/>
      <c r="D62" s="30">
        <v>360</v>
      </c>
      <c r="E62" s="30">
        <v>30</v>
      </c>
      <c r="F62" s="30">
        <v>0.5</v>
      </c>
      <c r="G62" s="55">
        <f t="shared" si="0"/>
        <v>0</v>
      </c>
    </row>
    <row r="63" spans="1:7" s="24" customFormat="1" ht="51.75" thickBot="1">
      <c r="A63" s="21" t="s">
        <v>104</v>
      </c>
      <c r="B63" s="46" t="s">
        <v>100</v>
      </c>
      <c r="C63" s="37" t="s">
        <v>187</v>
      </c>
      <c r="D63" s="22" t="s">
        <v>172</v>
      </c>
      <c r="E63" s="22" t="s">
        <v>111</v>
      </c>
      <c r="F63" s="22" t="s">
        <v>112</v>
      </c>
      <c r="G63" s="59" t="s">
        <v>105</v>
      </c>
    </row>
    <row r="64" spans="3:7" ht="5.25" customHeight="1" thickTop="1">
      <c r="C64" s="38"/>
      <c r="D64" s="41"/>
      <c r="E64" s="41"/>
      <c r="F64" s="41"/>
      <c r="G64" s="54"/>
    </row>
    <row r="65" spans="1:7" ht="26.25" customHeight="1">
      <c r="A65" s="50" t="s">
        <v>285</v>
      </c>
      <c r="B65" s="32"/>
      <c r="C65" s="45"/>
      <c r="D65" s="44"/>
      <c r="E65" s="44"/>
      <c r="F65" s="44"/>
      <c r="G65" s="57"/>
    </row>
    <row r="66" spans="1:7" ht="14.25" customHeight="1">
      <c r="A66" s="34" t="s">
        <v>184</v>
      </c>
      <c r="B66" s="29" t="s">
        <v>189</v>
      </c>
      <c r="C66" s="53"/>
      <c r="D66" s="30">
        <v>1</v>
      </c>
      <c r="E66" s="30">
        <v>1</v>
      </c>
      <c r="F66" s="30">
        <v>8</v>
      </c>
      <c r="G66" s="55">
        <f>+IF(ISERROR(C66*D66/E66*F66),0,C66*D66/E66*F66)</f>
        <v>0</v>
      </c>
    </row>
    <row r="67" spans="1:7" ht="12.75">
      <c r="A67" s="31"/>
      <c r="B67" s="32"/>
      <c r="C67" s="45"/>
      <c r="D67" s="44"/>
      <c r="E67" s="44"/>
      <c r="F67" s="44"/>
      <c r="G67" s="57"/>
    </row>
    <row r="68" spans="1:7" ht="14.25" customHeight="1">
      <c r="A68" s="31" t="s">
        <v>286</v>
      </c>
      <c r="B68" s="32"/>
      <c r="C68" s="45"/>
      <c r="D68" s="44"/>
      <c r="E68" s="44"/>
      <c r="F68" s="44"/>
      <c r="G68" s="57"/>
    </row>
    <row r="69" spans="1:7" ht="14.25" customHeight="1">
      <c r="A69" s="31" t="s">
        <v>287</v>
      </c>
      <c r="B69" s="29" t="s">
        <v>189</v>
      </c>
      <c r="C69" s="53"/>
      <c r="D69" s="49">
        <v>1</v>
      </c>
      <c r="E69" s="49">
        <v>1</v>
      </c>
      <c r="F69" s="49">
        <v>6</v>
      </c>
      <c r="G69" s="55">
        <f t="shared" si="0"/>
        <v>0</v>
      </c>
    </row>
    <row r="70" spans="1:7" ht="14.25" customHeight="1">
      <c r="A70" s="31" t="s">
        <v>288</v>
      </c>
      <c r="B70" s="29" t="s">
        <v>189</v>
      </c>
      <c r="C70" s="53"/>
      <c r="D70" s="49">
        <v>1</v>
      </c>
      <c r="E70" s="49">
        <v>1</v>
      </c>
      <c r="F70" s="49">
        <f>+F69*2</f>
        <v>12</v>
      </c>
      <c r="G70" s="55">
        <f t="shared" si="0"/>
        <v>0</v>
      </c>
    </row>
    <row r="71" spans="1:7" ht="12.75">
      <c r="A71" s="31"/>
      <c r="B71" s="32"/>
      <c r="C71" s="45"/>
      <c r="D71" s="44"/>
      <c r="E71" s="44"/>
      <c r="F71" s="44"/>
      <c r="G71" s="57"/>
    </row>
    <row r="72" spans="1:7" ht="14.25" customHeight="1">
      <c r="A72" s="34" t="s">
        <v>110</v>
      </c>
      <c r="B72" s="35"/>
      <c r="C72" s="40"/>
      <c r="D72" s="43"/>
      <c r="E72" s="43"/>
      <c r="F72" s="43"/>
      <c r="G72" s="58"/>
    </row>
    <row r="73" spans="1:7" ht="14.25" customHeight="1">
      <c r="A73" s="28" t="s">
        <v>180</v>
      </c>
      <c r="B73" s="29" t="s">
        <v>165</v>
      </c>
      <c r="C73" s="53"/>
      <c r="D73" s="30">
        <v>60</v>
      </c>
      <c r="E73" s="30">
        <v>30</v>
      </c>
      <c r="F73" s="30">
        <v>1</v>
      </c>
      <c r="G73" s="55">
        <f t="shared" si="0"/>
        <v>0</v>
      </c>
    </row>
    <row r="74" spans="1:7" ht="14.25" customHeight="1">
      <c r="A74" s="28"/>
      <c r="B74" s="29" t="s">
        <v>166</v>
      </c>
      <c r="C74" s="53"/>
      <c r="D74" s="30">
        <v>90</v>
      </c>
      <c r="E74" s="30">
        <v>30</v>
      </c>
      <c r="F74" s="30">
        <v>1</v>
      </c>
      <c r="G74" s="55">
        <f t="shared" si="0"/>
        <v>0</v>
      </c>
    </row>
    <row r="75" spans="1:7" ht="14.25" customHeight="1">
      <c r="A75" s="28"/>
      <c r="B75" s="29" t="s">
        <v>167</v>
      </c>
      <c r="C75" s="53"/>
      <c r="D75" s="30">
        <v>120</v>
      </c>
      <c r="E75" s="30">
        <v>30</v>
      </c>
      <c r="F75" s="30">
        <v>1</v>
      </c>
      <c r="G75" s="55">
        <f t="shared" si="0"/>
        <v>0</v>
      </c>
    </row>
    <row r="76" spans="1:7" ht="14.25" customHeight="1">
      <c r="A76" s="28"/>
      <c r="B76" s="29" t="s">
        <v>168</v>
      </c>
      <c r="C76" s="53"/>
      <c r="D76" s="30">
        <v>180</v>
      </c>
      <c r="E76" s="30">
        <v>30</v>
      </c>
      <c r="F76" s="30">
        <v>1</v>
      </c>
      <c r="G76" s="55">
        <f t="shared" si="0"/>
        <v>0</v>
      </c>
    </row>
    <row r="77" spans="1:7" ht="14.25" customHeight="1">
      <c r="A77" s="28"/>
      <c r="B77" s="29" t="s">
        <v>169</v>
      </c>
      <c r="C77" s="53"/>
      <c r="D77" s="30">
        <v>240</v>
      </c>
      <c r="E77" s="30">
        <v>30</v>
      </c>
      <c r="F77" s="30">
        <v>1</v>
      </c>
      <c r="G77" s="55">
        <f t="shared" si="0"/>
        <v>0</v>
      </c>
    </row>
    <row r="78" spans="1:7" ht="14.25" customHeight="1">
      <c r="A78" s="28"/>
      <c r="B78" s="29" t="s">
        <v>181</v>
      </c>
      <c r="C78" s="53"/>
      <c r="D78" s="30">
        <v>300</v>
      </c>
      <c r="E78" s="30">
        <v>30</v>
      </c>
      <c r="F78" s="30">
        <v>1</v>
      </c>
      <c r="G78" s="55">
        <f t="shared" si="0"/>
        <v>0</v>
      </c>
    </row>
    <row r="79" spans="1:7" ht="14.25" customHeight="1">
      <c r="A79" s="28" t="s">
        <v>182</v>
      </c>
      <c r="B79" s="29" t="s">
        <v>173</v>
      </c>
      <c r="C79" s="53"/>
      <c r="D79" s="30">
        <v>20</v>
      </c>
      <c r="E79" s="30">
        <v>5</v>
      </c>
      <c r="F79" s="30">
        <v>1</v>
      </c>
      <c r="G79" s="55">
        <f t="shared" si="0"/>
        <v>0</v>
      </c>
    </row>
    <row r="80" spans="1:7" ht="14.25" customHeight="1">
      <c r="A80" s="28"/>
      <c r="B80" s="29" t="s">
        <v>174</v>
      </c>
      <c r="C80" s="53"/>
      <c r="D80" s="30">
        <v>40</v>
      </c>
      <c r="E80" s="30">
        <v>5</v>
      </c>
      <c r="F80" s="30">
        <v>1</v>
      </c>
      <c r="G80" s="55">
        <f t="shared" si="0"/>
        <v>0</v>
      </c>
    </row>
    <row r="81" spans="1:7" ht="14.25" customHeight="1">
      <c r="A81" s="28"/>
      <c r="B81" s="29" t="s">
        <v>175</v>
      </c>
      <c r="C81" s="53"/>
      <c r="D81" s="30">
        <v>60</v>
      </c>
      <c r="E81" s="30">
        <v>5</v>
      </c>
      <c r="F81" s="30">
        <v>1</v>
      </c>
      <c r="G81" s="55">
        <f t="shared" si="0"/>
        <v>0</v>
      </c>
    </row>
    <row r="82" spans="1:7" ht="14.25" customHeight="1">
      <c r="A82" s="28" t="s">
        <v>183</v>
      </c>
      <c r="B82" s="29" t="s">
        <v>189</v>
      </c>
      <c r="C82" s="53"/>
      <c r="D82" s="30">
        <v>1</v>
      </c>
      <c r="E82" s="30">
        <v>1</v>
      </c>
      <c r="F82" s="30">
        <v>8</v>
      </c>
      <c r="G82" s="55">
        <f t="shared" si="0"/>
        <v>0</v>
      </c>
    </row>
    <row r="83" spans="1:7" ht="12.75">
      <c r="A83" s="31"/>
      <c r="B83" s="32"/>
      <c r="C83" s="45"/>
      <c r="D83" s="44"/>
      <c r="E83" s="44"/>
      <c r="F83" s="44"/>
      <c r="G83" s="57"/>
    </row>
    <row r="84" spans="1:7" ht="14.25" customHeight="1">
      <c r="A84" s="31" t="s">
        <v>70</v>
      </c>
      <c r="B84" s="32" t="s">
        <v>189</v>
      </c>
      <c r="C84" s="53"/>
      <c r="D84" s="30">
        <v>1</v>
      </c>
      <c r="E84" s="30">
        <v>1</v>
      </c>
      <c r="F84" s="30">
        <v>4</v>
      </c>
      <c r="G84" s="55">
        <f t="shared" si="0"/>
        <v>0</v>
      </c>
    </row>
    <row r="85" spans="1:7" ht="14.25" customHeight="1">
      <c r="A85" s="25"/>
      <c r="B85" s="26"/>
      <c r="C85" s="38"/>
      <c r="D85" s="41"/>
      <c r="E85" s="41"/>
      <c r="F85" s="41"/>
      <c r="G85" s="54"/>
    </row>
    <row r="86" spans="1:7" s="47" customFormat="1" ht="14.25" customHeight="1">
      <c r="A86" s="28" t="s">
        <v>71</v>
      </c>
      <c r="B86" s="29" t="s">
        <v>189</v>
      </c>
      <c r="C86" s="53"/>
      <c r="D86" s="30">
        <v>1</v>
      </c>
      <c r="E86" s="30">
        <v>1</v>
      </c>
      <c r="F86" s="30">
        <v>6</v>
      </c>
      <c r="G86" s="55">
        <f>+IF(ISERROR(C86*D86/E86*F86),0,C86*D86/E86*F86)</f>
        <v>0</v>
      </c>
    </row>
    <row r="87" spans="1:7" ht="14.25" customHeight="1">
      <c r="A87" s="31"/>
      <c r="B87" s="32"/>
      <c r="C87" s="45"/>
      <c r="D87" s="44"/>
      <c r="E87" s="44"/>
      <c r="F87" s="44"/>
      <c r="G87" s="57"/>
    </row>
    <row r="88" spans="1:7" ht="14.25" customHeight="1">
      <c r="A88" s="28" t="s">
        <v>188</v>
      </c>
      <c r="B88" s="29" t="s">
        <v>189</v>
      </c>
      <c r="C88" s="53"/>
      <c r="D88" s="30">
        <v>1</v>
      </c>
      <c r="E88" s="30">
        <v>1</v>
      </c>
      <c r="F88" s="30">
        <v>4</v>
      </c>
      <c r="G88" s="55">
        <f t="shared" si="0"/>
        <v>0</v>
      </c>
    </row>
    <row r="89" spans="3:7" ht="12.75">
      <c r="C89" s="38"/>
      <c r="D89" s="41"/>
      <c r="E89" s="41"/>
      <c r="F89" s="41"/>
      <c r="G89" s="57"/>
    </row>
    <row r="90" spans="1:7" ht="15">
      <c r="A90" s="25" t="s">
        <v>423</v>
      </c>
      <c r="B90" s="69"/>
      <c r="C90" s="38"/>
      <c r="D90" s="41"/>
      <c r="E90" s="41"/>
      <c r="F90" s="41"/>
      <c r="G90" s="58"/>
    </row>
    <row r="91" spans="1:7" ht="14.25" customHeight="1">
      <c r="A91" s="68" t="s">
        <v>310</v>
      </c>
      <c r="B91" s="70" t="s">
        <v>189</v>
      </c>
      <c r="C91" s="53"/>
      <c r="D91" s="30">
        <v>1</v>
      </c>
      <c r="E91" s="30">
        <v>1</v>
      </c>
      <c r="F91" s="30">
        <f>240+(3*90)</f>
        <v>510</v>
      </c>
      <c r="G91" s="55">
        <f t="shared" si="0"/>
        <v>0</v>
      </c>
    </row>
    <row r="92" spans="1:7" ht="14.25" customHeight="1">
      <c r="A92" s="68" t="s">
        <v>311</v>
      </c>
      <c r="B92" s="70" t="s">
        <v>189</v>
      </c>
      <c r="C92" s="53"/>
      <c r="D92" s="30">
        <v>1</v>
      </c>
      <c r="E92" s="30">
        <v>1</v>
      </c>
      <c r="F92" s="30">
        <v>100</v>
      </c>
      <c r="G92" s="55">
        <f t="shared" si="0"/>
        <v>0</v>
      </c>
    </row>
    <row r="93" spans="1:7" ht="14.25" customHeight="1">
      <c r="A93" s="68" t="s">
        <v>185</v>
      </c>
      <c r="B93" s="70" t="s">
        <v>186</v>
      </c>
      <c r="C93" s="53"/>
      <c r="D93" s="30">
        <v>30</v>
      </c>
      <c r="E93" s="30">
        <v>5</v>
      </c>
      <c r="F93" s="30">
        <v>2</v>
      </c>
      <c r="G93" s="55">
        <f t="shared" si="0"/>
        <v>0</v>
      </c>
    </row>
    <row r="94" spans="1:7" ht="14.25" customHeight="1">
      <c r="A94" s="68" t="s">
        <v>69</v>
      </c>
      <c r="B94" s="70" t="s">
        <v>165</v>
      </c>
      <c r="C94" s="53"/>
      <c r="D94" s="30">
        <v>60</v>
      </c>
      <c r="E94" s="30">
        <v>5</v>
      </c>
      <c r="F94" s="30">
        <v>2</v>
      </c>
      <c r="G94" s="55">
        <f t="shared" si="0"/>
        <v>0</v>
      </c>
    </row>
    <row r="95" spans="1:7" ht="14.25" customHeight="1">
      <c r="A95" s="68"/>
      <c r="B95" s="70" t="s">
        <v>166</v>
      </c>
      <c r="C95" s="53"/>
      <c r="D95" s="30">
        <v>90</v>
      </c>
      <c r="E95" s="30">
        <v>5</v>
      </c>
      <c r="F95" s="30">
        <v>2</v>
      </c>
      <c r="G95" s="55">
        <f>+IF(ISERROR(C95*D95/E95*F95),0,C95*D95/E95*F95)</f>
        <v>0</v>
      </c>
    </row>
    <row r="96" spans="1:7" ht="12.75">
      <c r="A96" s="71"/>
      <c r="B96" s="69"/>
      <c r="C96" s="38"/>
      <c r="D96" s="41"/>
      <c r="E96" s="41"/>
      <c r="F96" s="41"/>
      <c r="G96" s="57"/>
    </row>
    <row r="97" spans="1:7" ht="15">
      <c r="A97" s="25" t="s">
        <v>424</v>
      </c>
      <c r="B97" s="69"/>
      <c r="C97" s="38"/>
      <c r="D97" s="41"/>
      <c r="E97" s="41"/>
      <c r="F97" s="41"/>
      <c r="G97" s="58"/>
    </row>
    <row r="98" spans="1:7" ht="14.25" customHeight="1">
      <c r="A98" s="68" t="s">
        <v>310</v>
      </c>
      <c r="B98" s="70" t="s">
        <v>189</v>
      </c>
      <c r="C98" s="53"/>
      <c r="D98" s="30">
        <v>1</v>
      </c>
      <c r="E98" s="30">
        <v>1</v>
      </c>
      <c r="F98" s="30">
        <f>480+(4.5*180)</f>
        <v>1290</v>
      </c>
      <c r="G98" s="55">
        <f>+IF(ISERROR(C98*D98/E98*F98),0,C98*D98/E98*F98)</f>
        <v>0</v>
      </c>
    </row>
    <row r="99" spans="1:7" ht="14.25" customHeight="1">
      <c r="A99" s="68" t="s">
        <v>311</v>
      </c>
      <c r="B99" s="70" t="s">
        <v>189</v>
      </c>
      <c r="C99" s="53"/>
      <c r="D99" s="30">
        <v>1</v>
      </c>
      <c r="E99" s="30">
        <v>1</v>
      </c>
      <c r="F99" s="30">
        <f>+F92*2</f>
        <v>200</v>
      </c>
      <c r="G99" s="55">
        <f>+IF(ISERROR(C99*D99/E99*F99),0,C99*D99/E99*F99)</f>
        <v>0</v>
      </c>
    </row>
    <row r="100" spans="1:7" ht="14.25" customHeight="1">
      <c r="A100" s="71"/>
      <c r="B100" s="69"/>
      <c r="C100" s="38"/>
      <c r="D100" s="41"/>
      <c r="E100" s="41"/>
      <c r="F100" s="41"/>
      <c r="G100" s="57"/>
    </row>
    <row r="101" spans="1:7" ht="14.25" customHeight="1">
      <c r="A101" s="25" t="s">
        <v>425</v>
      </c>
      <c r="B101" s="69"/>
      <c r="C101" s="38"/>
      <c r="D101" s="41"/>
      <c r="E101" s="41"/>
      <c r="F101" s="41"/>
      <c r="G101" s="58"/>
    </row>
    <row r="102" spans="1:7" ht="38.25">
      <c r="A102" s="72" t="s">
        <v>307</v>
      </c>
      <c r="B102" s="73" t="s">
        <v>189</v>
      </c>
      <c r="C102" s="77"/>
      <c r="D102" s="74">
        <v>1</v>
      </c>
      <c r="E102" s="74">
        <v>1</v>
      </c>
      <c r="F102" s="75">
        <f>+F91</f>
        <v>510</v>
      </c>
      <c r="G102" s="76">
        <f>+IF(ISERROR(C102*D102/E102*F102),0,C102*D102/E102*F102)</f>
        <v>0</v>
      </c>
    </row>
    <row r="103" spans="1:7" ht="12.75">
      <c r="A103" s="47"/>
      <c r="B103" s="33"/>
      <c r="C103" s="38"/>
      <c r="D103" s="41"/>
      <c r="E103" s="41"/>
      <c r="F103" s="41"/>
      <c r="G103" s="44"/>
    </row>
    <row r="104" ht="12.75">
      <c r="A104" s="18" t="s">
        <v>73</v>
      </c>
    </row>
    <row r="112" spans="1:7" ht="48" customHeight="1">
      <c r="A112" s="12" t="s">
        <v>305</v>
      </c>
      <c r="C112" s="36"/>
      <c r="D112" s="36"/>
      <c r="E112" s="36"/>
      <c r="F112" s="36"/>
      <c r="G112" s="36"/>
    </row>
    <row r="113" spans="3:7" ht="12.75">
      <c r="C113" s="82" t="s">
        <v>602</v>
      </c>
      <c r="D113" s="82"/>
      <c r="E113" s="82"/>
      <c r="F113" s="82"/>
      <c r="G113" s="82"/>
    </row>
    <row r="114" ht="6.75" customHeight="1"/>
    <row r="115" spans="1:7" ht="37.5" customHeight="1">
      <c r="A115" s="12" t="s">
        <v>228</v>
      </c>
      <c r="C115" s="36"/>
      <c r="D115" s="36"/>
      <c r="E115" s="36"/>
      <c r="F115" s="36"/>
      <c r="G115" s="36"/>
    </row>
    <row r="116" spans="3:7" ht="12.75">
      <c r="C116" s="82" t="s">
        <v>601</v>
      </c>
      <c r="D116" s="82"/>
      <c r="E116" s="82"/>
      <c r="F116" s="82"/>
      <c r="G116" s="82"/>
    </row>
    <row r="117" ht="30" customHeight="1">
      <c r="A117" s="51" t="s">
        <v>429</v>
      </c>
    </row>
    <row r="118" ht="13.5">
      <c r="A118" s="79" t="s">
        <v>430</v>
      </c>
    </row>
    <row r="119" ht="12.75">
      <c r="A119" s="51" t="s">
        <v>380</v>
      </c>
    </row>
    <row r="120" ht="12.75">
      <c r="A120" s="51" t="s">
        <v>289</v>
      </c>
    </row>
    <row r="122" ht="15.75">
      <c r="A122" s="52" t="s">
        <v>290</v>
      </c>
    </row>
  </sheetData>
  <sheetProtection password="C293" sheet="1" objects="1" scenarios="1" selectLockedCells="1"/>
  <mergeCells count="2">
    <mergeCell ref="C113:G113"/>
    <mergeCell ref="C116:G116"/>
  </mergeCells>
  <printOptions/>
  <pageMargins left="0.59" right="0.13" top="0.51" bottom="0.53" header="0.25" footer="0.46"/>
  <pageSetup fitToHeight="0" fitToWidth="1" orientation="portrait" paperSize="9" scale="83" r:id="rId4"/>
  <headerFooter alignWithMargins="0">
    <oddHeader>&amp;L&amp;"Courier New,Standard"&amp;8Datei: &amp;F
Mappe: &amp;A</oddHeader>
    <oddFooter>&amp;L&amp;"Courier New,Standard"&amp;8Interne Mittelverteilung (LOM) - 2007; Seite &amp;P von &amp;N; Ausdruck vom &amp;D, &amp;T Uhr</oddFooter>
  </headerFooter>
  <rowBreaks count="2" manualBreakCount="2">
    <brk id="62" max="255" man="1"/>
    <brk id="120"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56"/>
  <sheetViews>
    <sheetView zoomScale="85" zoomScaleNormal="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1.421875" defaultRowHeight="12.75" customHeight="1"/>
  <cols>
    <col min="1" max="1" width="15.57421875" style="2" bestFit="1" customWidth="1"/>
    <col min="2" max="2" width="28.7109375" style="2" customWidth="1"/>
    <col min="3" max="3" width="9.00390625" style="2" bestFit="1" customWidth="1"/>
    <col min="4" max="4" width="88.57421875" style="2" bestFit="1" customWidth="1"/>
    <col min="5" max="5" width="22.28125" style="2" bestFit="1" customWidth="1"/>
  </cols>
  <sheetData>
    <row r="1" spans="1:5" s="1" customFormat="1" ht="12.75" customHeight="1">
      <c r="A1" s="80" t="s">
        <v>113</v>
      </c>
      <c r="B1" s="80" t="s">
        <v>114</v>
      </c>
      <c r="C1" s="80" t="s">
        <v>115</v>
      </c>
      <c r="D1" s="80" t="s">
        <v>116</v>
      </c>
      <c r="E1" s="80" t="s">
        <v>117</v>
      </c>
    </row>
    <row r="2" spans="1:5" ht="12.75" customHeight="1">
      <c r="A2" s="81" t="s">
        <v>127</v>
      </c>
      <c r="B2" s="81" t="s">
        <v>422</v>
      </c>
      <c r="C2" s="81" t="s">
        <v>682</v>
      </c>
      <c r="D2" s="81" t="s">
        <v>347</v>
      </c>
      <c r="E2" s="81" t="s">
        <v>603</v>
      </c>
    </row>
    <row r="3" spans="1:5" ht="12.75" customHeight="1">
      <c r="A3" s="81" t="s">
        <v>128</v>
      </c>
      <c r="B3" s="81" t="s">
        <v>129</v>
      </c>
      <c r="C3" s="81" t="s">
        <v>682</v>
      </c>
      <c r="D3" s="81" t="s">
        <v>130</v>
      </c>
      <c r="E3" s="81" t="s">
        <v>645</v>
      </c>
    </row>
    <row r="4" spans="1:5" ht="12.75" customHeight="1">
      <c r="A4" s="81" t="s">
        <v>132</v>
      </c>
      <c r="B4" s="81" t="s">
        <v>495</v>
      </c>
      <c r="C4" s="81" t="s">
        <v>682</v>
      </c>
      <c r="D4" s="81" t="s">
        <v>133</v>
      </c>
      <c r="E4" s="81" t="s">
        <v>134</v>
      </c>
    </row>
    <row r="5" spans="1:5" ht="12.75" customHeight="1">
      <c r="A5" s="81" t="s">
        <v>135</v>
      </c>
      <c r="B5" s="81" t="s">
        <v>136</v>
      </c>
      <c r="C5" s="81" t="s">
        <v>682</v>
      </c>
      <c r="D5" s="81" t="s">
        <v>137</v>
      </c>
      <c r="E5" s="81" t="s">
        <v>138</v>
      </c>
    </row>
    <row r="6" spans="1:5" ht="12.75" customHeight="1">
      <c r="A6" s="81" t="s">
        <v>139</v>
      </c>
      <c r="B6" s="81" t="s">
        <v>140</v>
      </c>
      <c r="C6" s="81" t="s">
        <v>682</v>
      </c>
      <c r="D6" s="81" t="s">
        <v>141</v>
      </c>
      <c r="E6" s="81" t="s">
        <v>646</v>
      </c>
    </row>
    <row r="7" spans="1:5" ht="12.75" customHeight="1">
      <c r="A7" s="81" t="s">
        <v>142</v>
      </c>
      <c r="B7" s="81" t="s">
        <v>143</v>
      </c>
      <c r="C7" s="81" t="s">
        <v>682</v>
      </c>
      <c r="D7" s="81" t="s">
        <v>144</v>
      </c>
      <c r="E7" s="81" t="s">
        <v>433</v>
      </c>
    </row>
    <row r="8" spans="1:5" ht="12.75" customHeight="1">
      <c r="A8" s="81" t="s">
        <v>145</v>
      </c>
      <c r="B8" s="81" t="s">
        <v>604</v>
      </c>
      <c r="C8" s="81" t="s">
        <v>682</v>
      </c>
      <c r="D8" s="81" t="s">
        <v>605</v>
      </c>
      <c r="E8" s="81" t="s">
        <v>383</v>
      </c>
    </row>
    <row r="9" spans="1:5" ht="12.75" customHeight="1">
      <c r="A9" s="81" t="s">
        <v>295</v>
      </c>
      <c r="B9" s="81" t="s">
        <v>348</v>
      </c>
      <c r="C9" s="81" t="s">
        <v>682</v>
      </c>
      <c r="D9" s="81" t="s">
        <v>349</v>
      </c>
      <c r="E9" s="81" t="s">
        <v>434</v>
      </c>
    </row>
    <row r="10" spans="1:5" ht="12.75" customHeight="1">
      <c r="A10" s="81" t="s">
        <v>403</v>
      </c>
      <c r="B10" s="81" t="s">
        <v>496</v>
      </c>
      <c r="C10" s="81" t="s">
        <v>682</v>
      </c>
      <c r="D10" s="81" t="s">
        <v>435</v>
      </c>
      <c r="E10" s="81" t="s">
        <v>647</v>
      </c>
    </row>
    <row r="11" spans="1:5" ht="12.75" customHeight="1">
      <c r="A11" s="81" t="s">
        <v>149</v>
      </c>
      <c r="B11" s="81" t="s">
        <v>150</v>
      </c>
      <c r="C11" s="81" t="s">
        <v>682</v>
      </c>
      <c r="D11" s="81" t="s">
        <v>151</v>
      </c>
      <c r="E11" s="81" t="s">
        <v>131</v>
      </c>
    </row>
    <row r="12" spans="1:5" ht="12.75" customHeight="1">
      <c r="A12" s="81" t="s">
        <v>351</v>
      </c>
      <c r="B12" s="81" t="s">
        <v>437</v>
      </c>
      <c r="C12" s="81" t="s">
        <v>682</v>
      </c>
      <c r="D12" s="81" t="s">
        <v>438</v>
      </c>
      <c r="E12" s="81" t="s">
        <v>352</v>
      </c>
    </row>
    <row r="13" spans="1:5" ht="12.75" customHeight="1">
      <c r="A13" s="81" t="s">
        <v>152</v>
      </c>
      <c r="B13" s="81" t="s">
        <v>497</v>
      </c>
      <c r="C13" s="81" t="s">
        <v>682</v>
      </c>
      <c r="D13" s="81" t="s">
        <v>313</v>
      </c>
      <c r="E13" s="81" t="s">
        <v>648</v>
      </c>
    </row>
    <row r="14" spans="1:5" ht="12.75" customHeight="1">
      <c r="A14" s="81" t="s">
        <v>153</v>
      </c>
      <c r="B14" s="81" t="s">
        <v>498</v>
      </c>
      <c r="C14" s="81" t="s">
        <v>682</v>
      </c>
      <c r="D14" s="81" t="s">
        <v>314</v>
      </c>
      <c r="E14" s="81" t="s">
        <v>649</v>
      </c>
    </row>
    <row r="15" spans="1:5" ht="12.75" customHeight="1">
      <c r="A15" s="81" t="s">
        <v>154</v>
      </c>
      <c r="B15" s="81" t="s">
        <v>353</v>
      </c>
      <c r="C15" s="81" t="s">
        <v>682</v>
      </c>
      <c r="D15" s="81" t="s">
        <v>315</v>
      </c>
      <c r="E15" s="81" t="s">
        <v>155</v>
      </c>
    </row>
    <row r="16" spans="1:5" ht="12.75" customHeight="1">
      <c r="A16" s="81" t="s">
        <v>156</v>
      </c>
      <c r="B16" s="81" t="s">
        <v>499</v>
      </c>
      <c r="C16" s="81" t="s">
        <v>682</v>
      </c>
      <c r="D16" s="81" t="s">
        <v>316</v>
      </c>
      <c r="E16" s="81" t="s">
        <v>385</v>
      </c>
    </row>
    <row r="17" spans="1:5" ht="12.75" customHeight="1">
      <c r="A17" s="81" t="s">
        <v>157</v>
      </c>
      <c r="B17" s="81" t="s">
        <v>500</v>
      </c>
      <c r="C17" s="81" t="s">
        <v>682</v>
      </c>
      <c r="D17" s="81" t="s">
        <v>158</v>
      </c>
      <c r="E17" s="81" t="s">
        <v>125</v>
      </c>
    </row>
    <row r="18" spans="1:5" ht="12.75" customHeight="1">
      <c r="A18" s="81" t="s">
        <v>159</v>
      </c>
      <c r="B18" s="81" t="s">
        <v>606</v>
      </c>
      <c r="C18" s="81" t="s">
        <v>682</v>
      </c>
      <c r="D18" s="81" t="s">
        <v>607</v>
      </c>
      <c r="E18" s="81" t="s">
        <v>608</v>
      </c>
    </row>
    <row r="19" spans="1:5" ht="12.75" customHeight="1">
      <c r="A19" s="81" t="s">
        <v>160</v>
      </c>
      <c r="B19" s="81" t="s">
        <v>501</v>
      </c>
      <c r="C19" s="81" t="s">
        <v>682</v>
      </c>
      <c r="D19" s="81" t="s">
        <v>161</v>
      </c>
      <c r="E19" s="81" t="s">
        <v>650</v>
      </c>
    </row>
    <row r="20" spans="1:5" ht="12.75" customHeight="1">
      <c r="A20" s="81" t="s">
        <v>162</v>
      </c>
      <c r="B20" s="81" t="s">
        <v>502</v>
      </c>
      <c r="C20" s="81" t="s">
        <v>682</v>
      </c>
      <c r="D20" s="81" t="s">
        <v>163</v>
      </c>
      <c r="E20" s="81" t="s">
        <v>191</v>
      </c>
    </row>
    <row r="21" spans="1:5" ht="12.75" customHeight="1">
      <c r="A21" s="81" t="s">
        <v>192</v>
      </c>
      <c r="B21" s="81" t="s">
        <v>439</v>
      </c>
      <c r="C21" s="81" t="s">
        <v>682</v>
      </c>
      <c r="D21" s="81" t="s">
        <v>440</v>
      </c>
      <c r="E21" s="81" t="s">
        <v>386</v>
      </c>
    </row>
    <row r="22" spans="1:5" ht="12.75" customHeight="1">
      <c r="A22" s="81" t="s">
        <v>354</v>
      </c>
      <c r="B22" s="81" t="s">
        <v>503</v>
      </c>
      <c r="C22" s="81" t="s">
        <v>682</v>
      </c>
      <c r="D22" s="81" t="s">
        <v>355</v>
      </c>
      <c r="E22" s="81" t="s">
        <v>356</v>
      </c>
    </row>
    <row r="23" spans="1:5" ht="12.75" customHeight="1">
      <c r="A23" s="81" t="s">
        <v>404</v>
      </c>
      <c r="B23" s="81" t="s">
        <v>504</v>
      </c>
      <c r="C23" s="81" t="s">
        <v>682</v>
      </c>
      <c r="D23" s="81" t="s">
        <v>405</v>
      </c>
      <c r="E23" s="81" t="s">
        <v>441</v>
      </c>
    </row>
    <row r="24" spans="1:5" ht="12.75" customHeight="1">
      <c r="A24" s="81" t="s">
        <v>406</v>
      </c>
      <c r="B24" s="81" t="s">
        <v>505</v>
      </c>
      <c r="C24" s="81" t="s">
        <v>682</v>
      </c>
      <c r="D24" s="81" t="s">
        <v>407</v>
      </c>
      <c r="E24" s="81" t="s">
        <v>408</v>
      </c>
    </row>
    <row r="25" spans="1:5" ht="12.75" customHeight="1">
      <c r="A25" s="81" t="s">
        <v>387</v>
      </c>
      <c r="B25" s="81" t="s">
        <v>506</v>
      </c>
      <c r="C25" s="81" t="s">
        <v>682</v>
      </c>
      <c r="D25" s="81" t="s">
        <v>442</v>
      </c>
      <c r="E25" s="81" t="s">
        <v>507</v>
      </c>
    </row>
    <row r="26" spans="1:5" ht="12.75" customHeight="1">
      <c r="A26" s="81" t="s">
        <v>193</v>
      </c>
      <c r="B26" s="81" t="s">
        <v>508</v>
      </c>
      <c r="C26" s="81" t="s">
        <v>682</v>
      </c>
      <c r="D26" s="81" t="s">
        <v>194</v>
      </c>
      <c r="E26" s="81" t="s">
        <v>296</v>
      </c>
    </row>
    <row r="27" spans="1:5" ht="12.75" customHeight="1">
      <c r="A27" s="81" t="s">
        <v>409</v>
      </c>
      <c r="B27" s="81" t="s">
        <v>509</v>
      </c>
      <c r="C27" s="81" t="s">
        <v>682</v>
      </c>
      <c r="D27" s="81" t="s">
        <v>410</v>
      </c>
      <c r="E27" s="81" t="s">
        <v>651</v>
      </c>
    </row>
    <row r="28" spans="1:5" ht="12.75" customHeight="1">
      <c r="A28" s="81" t="s">
        <v>195</v>
      </c>
      <c r="B28" s="81" t="s">
        <v>443</v>
      </c>
      <c r="C28" s="81" t="s">
        <v>682</v>
      </c>
      <c r="D28" s="81" t="s">
        <v>444</v>
      </c>
      <c r="E28" s="81" t="s">
        <v>197</v>
      </c>
    </row>
    <row r="29" spans="1:5" ht="12.75" customHeight="1">
      <c r="A29" s="81"/>
      <c r="B29" s="81"/>
      <c r="C29" s="81"/>
      <c r="D29" s="81"/>
      <c r="E29" s="81"/>
    </row>
    <row r="30" spans="1:5" ht="12.75" customHeight="1">
      <c r="A30" s="81" t="s">
        <v>199</v>
      </c>
      <c r="B30" s="81" t="s">
        <v>388</v>
      </c>
      <c r="C30" s="81" t="s">
        <v>682</v>
      </c>
      <c r="D30" s="81" t="s">
        <v>357</v>
      </c>
      <c r="E30" s="81" t="s">
        <v>609</v>
      </c>
    </row>
    <row r="31" spans="1:5" ht="12.75" customHeight="1">
      <c r="A31" s="81" t="s">
        <v>201</v>
      </c>
      <c r="B31" s="81" t="s">
        <v>202</v>
      </c>
      <c r="C31" s="81" t="s">
        <v>682</v>
      </c>
      <c r="D31" s="81" t="s">
        <v>317</v>
      </c>
      <c r="E31" s="81" t="s">
        <v>34</v>
      </c>
    </row>
    <row r="32" spans="1:5" ht="12.75" customHeight="1">
      <c r="A32" s="81" t="s">
        <v>203</v>
      </c>
      <c r="B32" s="81" t="s">
        <v>204</v>
      </c>
      <c r="C32" s="81" t="s">
        <v>682</v>
      </c>
      <c r="D32" s="81" t="s">
        <v>205</v>
      </c>
      <c r="E32" s="81" t="s">
        <v>206</v>
      </c>
    </row>
    <row r="33" spans="1:5" ht="12.75" customHeight="1">
      <c r="A33" s="81" t="s">
        <v>207</v>
      </c>
      <c r="B33" s="81" t="s">
        <v>208</v>
      </c>
      <c r="C33" s="81" t="s">
        <v>682</v>
      </c>
      <c r="D33" s="81" t="s">
        <v>209</v>
      </c>
      <c r="E33" s="81" t="s">
        <v>291</v>
      </c>
    </row>
    <row r="34" spans="1:5" ht="12.75" customHeight="1">
      <c r="A34" s="81" t="s">
        <v>210</v>
      </c>
      <c r="B34" s="81" t="s">
        <v>211</v>
      </c>
      <c r="C34" s="81" t="s">
        <v>682</v>
      </c>
      <c r="D34" s="81" t="s">
        <v>212</v>
      </c>
      <c r="E34" s="81" t="s">
        <v>299</v>
      </c>
    </row>
    <row r="35" spans="1:5" ht="12.75" customHeight="1">
      <c r="A35" s="81" t="s">
        <v>213</v>
      </c>
      <c r="B35" s="81" t="s">
        <v>510</v>
      </c>
      <c r="C35" s="81" t="s">
        <v>682</v>
      </c>
      <c r="D35" s="81" t="s">
        <v>214</v>
      </c>
      <c r="E35" s="81" t="s">
        <v>125</v>
      </c>
    </row>
    <row r="36" spans="1:5" ht="12.75" customHeight="1">
      <c r="A36" s="81" t="s">
        <v>445</v>
      </c>
      <c r="B36" s="81" t="s">
        <v>511</v>
      </c>
      <c r="C36" s="81" t="s">
        <v>682</v>
      </c>
      <c r="D36" s="81" t="s">
        <v>446</v>
      </c>
      <c r="E36" s="81" t="s">
        <v>447</v>
      </c>
    </row>
    <row r="37" spans="1:5" ht="12.75" customHeight="1">
      <c r="A37" s="81" t="s">
        <v>411</v>
      </c>
      <c r="B37" s="81" t="s">
        <v>448</v>
      </c>
      <c r="C37" s="81" t="s">
        <v>682</v>
      </c>
      <c r="D37" s="81" t="s">
        <v>449</v>
      </c>
      <c r="E37" s="81" t="s">
        <v>450</v>
      </c>
    </row>
    <row r="38" spans="1:5" ht="12.75" customHeight="1">
      <c r="A38" s="81" t="s">
        <v>451</v>
      </c>
      <c r="B38" s="81" t="s">
        <v>512</v>
      </c>
      <c r="C38" s="81" t="s">
        <v>682</v>
      </c>
      <c r="D38" s="81" t="s">
        <v>216</v>
      </c>
      <c r="E38" s="81" t="s">
        <v>452</v>
      </c>
    </row>
    <row r="39" spans="1:5" ht="12.75" customHeight="1">
      <c r="A39" s="81" t="s">
        <v>215</v>
      </c>
      <c r="B39" s="81" t="s">
        <v>513</v>
      </c>
      <c r="C39" s="81" t="s">
        <v>682</v>
      </c>
      <c r="D39" s="81" t="s">
        <v>216</v>
      </c>
      <c r="E39" s="81" t="s">
        <v>358</v>
      </c>
    </row>
    <row r="40" spans="1:5" ht="12.75" customHeight="1">
      <c r="A40" s="81" t="s">
        <v>217</v>
      </c>
      <c r="B40" s="81" t="s">
        <v>514</v>
      </c>
      <c r="C40" s="81" t="s">
        <v>682</v>
      </c>
      <c r="D40" s="81" t="s">
        <v>218</v>
      </c>
      <c r="E40" s="81" t="s">
        <v>219</v>
      </c>
    </row>
    <row r="41" spans="1:5" ht="12.75" customHeight="1">
      <c r="A41" s="81" t="s">
        <v>610</v>
      </c>
      <c r="B41" s="81" t="s">
        <v>611</v>
      </c>
      <c r="C41" s="81" t="s">
        <v>682</v>
      </c>
      <c r="D41" s="81" t="s">
        <v>214</v>
      </c>
      <c r="E41" s="81" t="s">
        <v>612</v>
      </c>
    </row>
    <row r="42" spans="1:5" ht="12.75" customHeight="1">
      <c r="A42" s="81" t="s">
        <v>220</v>
      </c>
      <c r="B42" s="81" t="s">
        <v>221</v>
      </c>
      <c r="C42" s="81" t="s">
        <v>682</v>
      </c>
      <c r="D42" s="81" t="s">
        <v>318</v>
      </c>
      <c r="E42" s="81" t="s">
        <v>319</v>
      </c>
    </row>
    <row r="43" spans="1:5" ht="12.75" customHeight="1">
      <c r="A43" s="81" t="s">
        <v>222</v>
      </c>
      <c r="B43" s="81" t="s">
        <v>223</v>
      </c>
      <c r="C43" s="81" t="s">
        <v>682</v>
      </c>
      <c r="D43" s="81" t="s">
        <v>230</v>
      </c>
      <c r="E43" s="81" t="s">
        <v>231</v>
      </c>
    </row>
    <row r="44" spans="1:5" ht="12.75" customHeight="1">
      <c r="A44" s="81" t="s">
        <v>232</v>
      </c>
      <c r="B44" s="81" t="s">
        <v>233</v>
      </c>
      <c r="C44" s="81" t="s">
        <v>682</v>
      </c>
      <c r="D44" s="81" t="s">
        <v>234</v>
      </c>
      <c r="E44" s="81" t="s">
        <v>235</v>
      </c>
    </row>
    <row r="45" spans="1:5" ht="12.75" customHeight="1">
      <c r="A45" s="81" t="s">
        <v>236</v>
      </c>
      <c r="B45" s="81" t="s">
        <v>515</v>
      </c>
      <c r="C45" s="81" t="s">
        <v>682</v>
      </c>
      <c r="D45" s="81" t="s">
        <v>516</v>
      </c>
      <c r="E45" s="81" t="s">
        <v>517</v>
      </c>
    </row>
    <row r="46" spans="1:5" ht="12.75" customHeight="1">
      <c r="A46" s="81" t="s">
        <v>237</v>
      </c>
      <c r="B46" s="81" t="s">
        <v>518</v>
      </c>
      <c r="C46" s="81" t="s">
        <v>682</v>
      </c>
      <c r="D46" s="81" t="s">
        <v>453</v>
      </c>
      <c r="E46" s="81" t="s">
        <v>238</v>
      </c>
    </row>
    <row r="47" spans="1:5" ht="12.75" customHeight="1">
      <c r="A47" s="81" t="s">
        <v>239</v>
      </c>
      <c r="B47" s="81" t="s">
        <v>519</v>
      </c>
      <c r="C47" s="81" t="s">
        <v>682</v>
      </c>
      <c r="D47" s="81" t="s">
        <v>240</v>
      </c>
      <c r="E47" s="81" t="s">
        <v>241</v>
      </c>
    </row>
    <row r="48" spans="1:5" ht="12.75" customHeight="1">
      <c r="A48" s="81" t="s">
        <v>242</v>
      </c>
      <c r="B48" s="81" t="s">
        <v>243</v>
      </c>
      <c r="C48" s="81" t="s">
        <v>682</v>
      </c>
      <c r="D48" s="81" t="s">
        <v>244</v>
      </c>
      <c r="E48" s="81" t="s">
        <v>245</v>
      </c>
    </row>
    <row r="49" spans="1:5" ht="12.75" customHeight="1">
      <c r="A49" s="81" t="s">
        <v>246</v>
      </c>
      <c r="B49" s="81" t="s">
        <v>520</v>
      </c>
      <c r="C49" s="81" t="s">
        <v>682</v>
      </c>
      <c r="D49" s="81" t="s">
        <v>247</v>
      </c>
      <c r="E49" s="81" t="s">
        <v>613</v>
      </c>
    </row>
    <row r="50" spans="1:5" ht="12.75" customHeight="1">
      <c r="A50" s="81" t="s">
        <v>248</v>
      </c>
      <c r="B50" s="81" t="s">
        <v>521</v>
      </c>
      <c r="C50" s="81" t="s">
        <v>682</v>
      </c>
      <c r="D50" s="81" t="s">
        <v>454</v>
      </c>
      <c r="E50" s="81" t="s">
        <v>292</v>
      </c>
    </row>
    <row r="51" spans="1:5" ht="12.75" customHeight="1">
      <c r="A51" s="81" t="s">
        <v>249</v>
      </c>
      <c r="B51" s="81" t="s">
        <v>522</v>
      </c>
      <c r="C51" s="81" t="s">
        <v>682</v>
      </c>
      <c r="D51" s="81" t="s">
        <v>250</v>
      </c>
      <c r="E51" s="81" t="s">
        <v>251</v>
      </c>
    </row>
    <row r="52" spans="1:5" ht="12.75" customHeight="1">
      <c r="A52" s="81" t="s">
        <v>252</v>
      </c>
      <c r="B52" s="81" t="s">
        <v>523</v>
      </c>
      <c r="C52" s="81" t="s">
        <v>682</v>
      </c>
      <c r="D52" s="81" t="s">
        <v>253</v>
      </c>
      <c r="E52" s="81" t="s">
        <v>200</v>
      </c>
    </row>
    <row r="53" spans="1:5" ht="12.75" customHeight="1">
      <c r="A53" s="81" t="s">
        <v>524</v>
      </c>
      <c r="B53" s="81" t="s">
        <v>525</v>
      </c>
      <c r="C53" s="81" t="s">
        <v>682</v>
      </c>
      <c r="D53" s="81" t="s">
        <v>526</v>
      </c>
      <c r="E53" s="81" t="s">
        <v>527</v>
      </c>
    </row>
    <row r="54" spans="1:5" ht="12.75" customHeight="1">
      <c r="A54" s="81" t="s">
        <v>254</v>
      </c>
      <c r="B54" s="81" t="s">
        <v>255</v>
      </c>
      <c r="C54" s="81" t="s">
        <v>682</v>
      </c>
      <c r="D54" s="81" t="s">
        <v>256</v>
      </c>
      <c r="E54" s="81" t="s">
        <v>455</v>
      </c>
    </row>
    <row r="55" spans="1:5" ht="12.75" customHeight="1">
      <c r="A55" s="81" t="s">
        <v>257</v>
      </c>
      <c r="B55" s="81" t="s">
        <v>528</v>
      </c>
      <c r="C55" s="81" t="s">
        <v>682</v>
      </c>
      <c r="D55" s="81" t="s">
        <v>258</v>
      </c>
      <c r="E55" s="81" t="s">
        <v>652</v>
      </c>
    </row>
    <row r="56" spans="1:5" ht="12.75" customHeight="1">
      <c r="A56" s="81" t="s">
        <v>259</v>
      </c>
      <c r="B56" s="81" t="s">
        <v>529</v>
      </c>
      <c r="C56" s="81" t="s">
        <v>682</v>
      </c>
      <c r="D56" s="81" t="s">
        <v>260</v>
      </c>
      <c r="E56" s="81" t="s">
        <v>300</v>
      </c>
    </row>
    <row r="57" spans="1:5" ht="12.75" customHeight="1">
      <c r="A57" s="81" t="s">
        <v>261</v>
      </c>
      <c r="B57" s="81" t="s">
        <v>359</v>
      </c>
      <c r="C57" s="81" t="s">
        <v>682</v>
      </c>
      <c r="D57" s="81" t="s">
        <v>360</v>
      </c>
      <c r="E57" s="81" t="s">
        <v>198</v>
      </c>
    </row>
    <row r="58" spans="1:5" ht="12.75" customHeight="1">
      <c r="A58" s="81" t="s">
        <v>361</v>
      </c>
      <c r="B58" s="81" t="s">
        <v>530</v>
      </c>
      <c r="C58" s="81" t="s">
        <v>682</v>
      </c>
      <c r="D58" s="81" t="s">
        <v>362</v>
      </c>
      <c r="E58" s="81" t="s">
        <v>389</v>
      </c>
    </row>
    <row r="59" spans="1:5" ht="12.75" customHeight="1">
      <c r="A59" s="81" t="s">
        <v>262</v>
      </c>
      <c r="B59" s="81" t="s">
        <v>263</v>
      </c>
      <c r="C59" s="81" t="s">
        <v>682</v>
      </c>
      <c r="D59" s="81" t="s">
        <v>264</v>
      </c>
      <c r="E59" s="81" t="s">
        <v>265</v>
      </c>
    </row>
    <row r="60" spans="1:5" ht="12.75" customHeight="1">
      <c r="A60" s="81" t="s">
        <v>266</v>
      </c>
      <c r="B60" s="81" t="s">
        <v>653</v>
      </c>
      <c r="C60" s="81" t="s">
        <v>682</v>
      </c>
      <c r="D60" s="81" t="s">
        <v>654</v>
      </c>
      <c r="E60" s="81" t="s">
        <v>267</v>
      </c>
    </row>
    <row r="61" spans="1:5" ht="12.75" customHeight="1">
      <c r="A61" s="81" t="s">
        <v>456</v>
      </c>
      <c r="B61" s="81" t="s">
        <v>531</v>
      </c>
      <c r="C61" s="81" t="s">
        <v>682</v>
      </c>
      <c r="D61" s="81" t="s">
        <v>457</v>
      </c>
      <c r="E61" s="81" t="s">
        <v>458</v>
      </c>
    </row>
    <row r="62" spans="1:5" ht="12.75" customHeight="1">
      <c r="A62" s="81" t="s">
        <v>683</v>
      </c>
      <c r="B62" s="81" t="s">
        <v>655</v>
      </c>
      <c r="C62" s="81" t="s">
        <v>682</v>
      </c>
      <c r="D62" s="81" t="s">
        <v>656</v>
      </c>
      <c r="E62" s="81" t="s">
        <v>657</v>
      </c>
    </row>
    <row r="63" spans="1:5" ht="12.75" customHeight="1">
      <c r="A63" s="81" t="s">
        <v>268</v>
      </c>
      <c r="B63" s="81" t="s">
        <v>320</v>
      </c>
      <c r="C63" s="81" t="s">
        <v>682</v>
      </c>
      <c r="D63" s="81" t="s">
        <v>321</v>
      </c>
      <c r="E63" s="81" t="s">
        <v>390</v>
      </c>
    </row>
    <row r="64" spans="1:5" ht="12.75" customHeight="1">
      <c r="A64" s="81" t="s">
        <v>269</v>
      </c>
      <c r="B64" s="81" t="s">
        <v>270</v>
      </c>
      <c r="C64" s="81" t="s">
        <v>682</v>
      </c>
      <c r="D64" s="81" t="s">
        <v>322</v>
      </c>
      <c r="E64" s="81" t="s">
        <v>301</v>
      </c>
    </row>
    <row r="65" spans="1:5" ht="12.75" customHeight="1">
      <c r="A65" s="81" t="s">
        <v>459</v>
      </c>
      <c r="B65" s="81" t="s">
        <v>460</v>
      </c>
      <c r="C65" s="81" t="s">
        <v>682</v>
      </c>
      <c r="D65" s="81" t="s">
        <v>461</v>
      </c>
      <c r="E65" s="81" t="s">
        <v>462</v>
      </c>
    </row>
    <row r="66" spans="1:5" ht="12.75" customHeight="1">
      <c r="A66" s="81" t="s">
        <v>271</v>
      </c>
      <c r="B66" s="81" t="s">
        <v>532</v>
      </c>
      <c r="C66" s="81" t="s">
        <v>682</v>
      </c>
      <c r="D66" s="81" t="s">
        <v>272</v>
      </c>
      <c r="E66" s="81" t="s">
        <v>273</v>
      </c>
    </row>
    <row r="67" spans="1:5" ht="12.75" customHeight="1">
      <c r="A67" s="81" t="s">
        <v>363</v>
      </c>
      <c r="B67" s="81" t="s">
        <v>533</v>
      </c>
      <c r="C67" s="81" t="s">
        <v>682</v>
      </c>
      <c r="D67" s="81" t="s">
        <v>364</v>
      </c>
      <c r="E67" s="81" t="s">
        <v>463</v>
      </c>
    </row>
    <row r="68" spans="1:5" ht="12.75" customHeight="1">
      <c r="A68" s="81" t="s">
        <v>379</v>
      </c>
      <c r="B68" s="81" t="s">
        <v>534</v>
      </c>
      <c r="C68" s="81" t="s">
        <v>682</v>
      </c>
      <c r="D68" s="81" t="s">
        <v>378</v>
      </c>
      <c r="E68" s="81" t="s">
        <v>391</v>
      </c>
    </row>
    <row r="69" spans="1:5" ht="12.75" customHeight="1">
      <c r="A69" s="81" t="s">
        <v>535</v>
      </c>
      <c r="B69" s="81" t="s">
        <v>536</v>
      </c>
      <c r="C69" s="81" t="s">
        <v>682</v>
      </c>
      <c r="D69" s="81" t="s">
        <v>537</v>
      </c>
      <c r="E69" s="81" t="s">
        <v>538</v>
      </c>
    </row>
    <row r="70" spans="1:5" ht="12.75" customHeight="1">
      <c r="A70" s="81" t="s">
        <v>539</v>
      </c>
      <c r="B70" s="81" t="s">
        <v>540</v>
      </c>
      <c r="C70" s="81" t="s">
        <v>682</v>
      </c>
      <c r="D70" s="81" t="s">
        <v>541</v>
      </c>
      <c r="E70" s="81" t="s">
        <v>542</v>
      </c>
    </row>
    <row r="71" spans="1:5" ht="12.75" customHeight="1">
      <c r="A71" s="81" t="s">
        <v>543</v>
      </c>
      <c r="B71" s="81" t="s">
        <v>119</v>
      </c>
      <c r="C71" s="81" t="s">
        <v>682</v>
      </c>
      <c r="D71" s="81" t="s">
        <v>120</v>
      </c>
      <c r="E71" s="81" t="s">
        <v>118</v>
      </c>
    </row>
    <row r="72" spans="1:5" ht="12.75" customHeight="1">
      <c r="A72" s="81" t="s">
        <v>544</v>
      </c>
      <c r="B72" s="81" t="s">
        <v>121</v>
      </c>
      <c r="C72" s="81" t="s">
        <v>682</v>
      </c>
      <c r="D72" s="81" t="s">
        <v>122</v>
      </c>
      <c r="E72" s="81" t="s">
        <v>381</v>
      </c>
    </row>
    <row r="73" spans="1:5" ht="12.75" customHeight="1">
      <c r="A73" s="81" t="s">
        <v>545</v>
      </c>
      <c r="B73" s="81" t="s">
        <v>123</v>
      </c>
      <c r="C73" s="81" t="s">
        <v>682</v>
      </c>
      <c r="D73" s="81" t="s">
        <v>312</v>
      </c>
      <c r="E73" s="81" t="s">
        <v>124</v>
      </c>
    </row>
    <row r="74" spans="1:5" ht="12.75" customHeight="1">
      <c r="A74" s="81" t="s">
        <v>546</v>
      </c>
      <c r="B74" s="81" t="s">
        <v>547</v>
      </c>
      <c r="C74" s="81" t="s">
        <v>682</v>
      </c>
      <c r="D74" s="81" t="s">
        <v>382</v>
      </c>
      <c r="E74" s="81" t="s">
        <v>614</v>
      </c>
    </row>
    <row r="75" spans="1:5" ht="12.75" customHeight="1">
      <c r="A75" s="81" t="s">
        <v>548</v>
      </c>
      <c r="B75" s="81" t="s">
        <v>431</v>
      </c>
      <c r="C75" s="81" t="s">
        <v>682</v>
      </c>
      <c r="D75" s="81" t="s">
        <v>432</v>
      </c>
      <c r="E75" s="81" t="s">
        <v>658</v>
      </c>
    </row>
    <row r="76" spans="1:5" ht="12.75" customHeight="1">
      <c r="A76" s="81" t="s">
        <v>549</v>
      </c>
      <c r="B76" s="81" t="s">
        <v>550</v>
      </c>
      <c r="C76" s="81" t="s">
        <v>682</v>
      </c>
      <c r="D76" s="81" t="s">
        <v>126</v>
      </c>
      <c r="E76" s="81" t="s">
        <v>615</v>
      </c>
    </row>
    <row r="77" spans="1:5" ht="12.75" customHeight="1">
      <c r="A77" s="81" t="s">
        <v>551</v>
      </c>
      <c r="B77" s="81" t="s">
        <v>350</v>
      </c>
      <c r="C77" s="81" t="s">
        <v>682</v>
      </c>
      <c r="D77" s="81" t="s">
        <v>146</v>
      </c>
      <c r="E77" s="81" t="s">
        <v>436</v>
      </c>
    </row>
    <row r="78" spans="1:5" ht="12.75" customHeight="1">
      <c r="A78" s="81" t="s">
        <v>552</v>
      </c>
      <c r="B78" s="81" t="s">
        <v>147</v>
      </c>
      <c r="C78" s="81" t="s">
        <v>682</v>
      </c>
      <c r="D78" s="81" t="s">
        <v>148</v>
      </c>
      <c r="E78" s="81" t="s">
        <v>384</v>
      </c>
    </row>
    <row r="79" spans="1:5" ht="12.75" customHeight="1">
      <c r="A79" s="81" t="s">
        <v>274</v>
      </c>
      <c r="B79" s="81" t="s">
        <v>275</v>
      </c>
      <c r="C79" s="81" t="s">
        <v>682</v>
      </c>
      <c r="D79" s="81" t="s">
        <v>276</v>
      </c>
      <c r="E79" s="81" t="s">
        <v>365</v>
      </c>
    </row>
    <row r="80" spans="1:5" ht="12.75" customHeight="1">
      <c r="A80" s="81" t="s">
        <v>277</v>
      </c>
      <c r="B80" s="81" t="s">
        <v>278</v>
      </c>
      <c r="C80" s="81" t="s">
        <v>682</v>
      </c>
      <c r="D80" s="81" t="s">
        <v>279</v>
      </c>
      <c r="E80" s="81" t="s">
        <v>302</v>
      </c>
    </row>
    <row r="81" spans="1:5" ht="12.75" customHeight="1">
      <c r="A81" s="81" t="s">
        <v>280</v>
      </c>
      <c r="B81" s="81" t="s">
        <v>281</v>
      </c>
      <c r="C81" s="81" t="s">
        <v>682</v>
      </c>
      <c r="D81" s="81" t="s">
        <v>282</v>
      </c>
      <c r="E81" s="81" t="s">
        <v>297</v>
      </c>
    </row>
    <row r="82" spans="1:5" ht="12.75" customHeight="1">
      <c r="A82" s="81" t="s">
        <v>283</v>
      </c>
      <c r="B82" s="81" t="s">
        <v>284</v>
      </c>
      <c r="C82" s="81" t="s">
        <v>682</v>
      </c>
      <c r="D82" s="81" t="s">
        <v>0</v>
      </c>
      <c r="E82" s="81" t="s">
        <v>659</v>
      </c>
    </row>
    <row r="83" spans="1:5" ht="12.75" customHeight="1">
      <c r="A83" s="81" t="s">
        <v>3</v>
      </c>
      <c r="B83" s="81" t="s">
        <v>553</v>
      </c>
      <c r="C83" s="81" t="s">
        <v>682</v>
      </c>
      <c r="D83" s="81" t="s">
        <v>4</v>
      </c>
      <c r="E83" s="81" t="s">
        <v>298</v>
      </c>
    </row>
    <row r="84" spans="1:5" ht="12.75" customHeight="1">
      <c r="A84" s="81" t="s">
        <v>464</v>
      </c>
      <c r="B84" s="81" t="s">
        <v>554</v>
      </c>
      <c r="C84" s="81" t="s">
        <v>682</v>
      </c>
      <c r="D84" s="81" t="s">
        <v>465</v>
      </c>
      <c r="E84" s="81" t="s">
        <v>660</v>
      </c>
    </row>
    <row r="85" spans="1:5" ht="12.75" customHeight="1">
      <c r="A85" s="81" t="s">
        <v>466</v>
      </c>
      <c r="B85" s="81" t="s">
        <v>467</v>
      </c>
      <c r="C85" s="81" t="s">
        <v>682</v>
      </c>
      <c r="D85" s="81" t="s">
        <v>468</v>
      </c>
      <c r="E85" s="81" t="s">
        <v>555</v>
      </c>
    </row>
    <row r="86" spans="1:5" ht="12.75" customHeight="1">
      <c r="A86" s="81" t="s">
        <v>5</v>
      </c>
      <c r="B86" s="81" t="s">
        <v>556</v>
      </c>
      <c r="C86" s="81" t="s">
        <v>682</v>
      </c>
      <c r="D86" s="81" t="s">
        <v>557</v>
      </c>
      <c r="E86" s="81" t="s">
        <v>558</v>
      </c>
    </row>
    <row r="87" spans="1:5" ht="12.75" customHeight="1">
      <c r="A87" s="81" t="s">
        <v>6</v>
      </c>
      <c r="B87" s="81" t="s">
        <v>559</v>
      </c>
      <c r="C87" s="81" t="s">
        <v>682</v>
      </c>
      <c r="D87" s="81" t="s">
        <v>7</v>
      </c>
      <c r="E87" s="81" t="s">
        <v>392</v>
      </c>
    </row>
    <row r="88" spans="1:5" ht="12.75" customHeight="1">
      <c r="A88" s="81" t="s">
        <v>8</v>
      </c>
      <c r="B88" s="81" t="s">
        <v>560</v>
      </c>
      <c r="C88" s="81" t="s">
        <v>682</v>
      </c>
      <c r="D88" s="81" t="s">
        <v>303</v>
      </c>
      <c r="E88" s="81" t="s">
        <v>344</v>
      </c>
    </row>
    <row r="89" spans="1:5" ht="12.75" customHeight="1">
      <c r="A89" s="81" t="s">
        <v>9</v>
      </c>
      <c r="B89" s="81" t="s">
        <v>366</v>
      </c>
      <c r="C89" s="81" t="s">
        <v>682</v>
      </c>
      <c r="D89" s="81" t="s">
        <v>469</v>
      </c>
      <c r="E89" s="81" t="s">
        <v>661</v>
      </c>
    </row>
    <row r="90" spans="1:5" ht="12.75" customHeight="1">
      <c r="A90" s="81" t="s">
        <v>10</v>
      </c>
      <c r="B90" s="81" t="s">
        <v>11</v>
      </c>
      <c r="C90" s="81" t="s">
        <v>682</v>
      </c>
      <c r="D90" s="81" t="s">
        <v>12</v>
      </c>
      <c r="E90" s="81" t="s">
        <v>13</v>
      </c>
    </row>
    <row r="91" spans="1:5" ht="12.75" customHeight="1">
      <c r="A91" s="81" t="s">
        <v>14</v>
      </c>
      <c r="B91" s="81" t="s">
        <v>561</v>
      </c>
      <c r="C91" s="81" t="s">
        <v>682</v>
      </c>
      <c r="D91" s="81" t="s">
        <v>367</v>
      </c>
      <c r="E91" s="81" t="s">
        <v>368</v>
      </c>
    </row>
    <row r="92" spans="1:5" ht="12.75" customHeight="1">
      <c r="A92" s="81" t="s">
        <v>15</v>
      </c>
      <c r="B92" s="81" t="s">
        <v>562</v>
      </c>
      <c r="C92" s="81" t="s">
        <v>682</v>
      </c>
      <c r="D92" s="81" t="s">
        <v>470</v>
      </c>
      <c r="E92" s="81" t="s">
        <v>16</v>
      </c>
    </row>
    <row r="93" spans="1:5" ht="12.75" customHeight="1">
      <c r="A93" s="81" t="s">
        <v>17</v>
      </c>
      <c r="B93" s="81" t="s">
        <v>563</v>
      </c>
      <c r="C93" s="81" t="s">
        <v>682</v>
      </c>
      <c r="D93" s="81" t="s">
        <v>471</v>
      </c>
      <c r="E93" s="81" t="s">
        <v>323</v>
      </c>
    </row>
    <row r="94" spans="1:5" ht="12.75" customHeight="1">
      <c r="A94" s="81" t="s">
        <v>616</v>
      </c>
      <c r="B94" s="81" t="s">
        <v>617</v>
      </c>
      <c r="C94" s="81" t="s">
        <v>682</v>
      </c>
      <c r="D94" s="81" t="s">
        <v>618</v>
      </c>
      <c r="E94" s="81" t="s">
        <v>662</v>
      </c>
    </row>
    <row r="95" spans="1:5" ht="12.75" customHeight="1">
      <c r="A95" s="81" t="s">
        <v>18</v>
      </c>
      <c r="B95" s="81" t="s">
        <v>663</v>
      </c>
      <c r="C95" s="81" t="s">
        <v>682</v>
      </c>
      <c r="D95" s="81" t="s">
        <v>664</v>
      </c>
      <c r="E95" s="81" t="s">
        <v>345</v>
      </c>
    </row>
    <row r="96" spans="1:5" ht="12.75" customHeight="1">
      <c r="A96" s="81" t="s">
        <v>19</v>
      </c>
      <c r="B96" s="81" t="s">
        <v>564</v>
      </c>
      <c r="C96" s="81" t="s">
        <v>682</v>
      </c>
      <c r="D96" s="81" t="s">
        <v>20</v>
      </c>
      <c r="E96" s="81" t="s">
        <v>21</v>
      </c>
    </row>
    <row r="97" spans="1:5" ht="12.75" customHeight="1">
      <c r="A97" s="81" t="s">
        <v>22</v>
      </c>
      <c r="B97" s="81" t="s">
        <v>1</v>
      </c>
      <c r="C97" s="81" t="s">
        <v>682</v>
      </c>
      <c r="D97" s="81" t="s">
        <v>23</v>
      </c>
      <c r="E97" s="81" t="s">
        <v>2</v>
      </c>
    </row>
    <row r="98" spans="1:5" ht="12.75" customHeight="1">
      <c r="A98" s="81" t="s">
        <v>369</v>
      </c>
      <c r="B98" s="81" t="s">
        <v>565</v>
      </c>
      <c r="C98" s="81" t="s">
        <v>682</v>
      </c>
      <c r="D98" s="81" t="s">
        <v>370</v>
      </c>
      <c r="E98" s="81" t="s">
        <v>371</v>
      </c>
    </row>
    <row r="99" spans="1:5" ht="12.75" customHeight="1">
      <c r="A99" s="81" t="s">
        <v>24</v>
      </c>
      <c r="B99" s="81" t="s">
        <v>566</v>
      </c>
      <c r="C99" s="81" t="s">
        <v>682</v>
      </c>
      <c r="D99" s="81" t="s">
        <v>25</v>
      </c>
      <c r="E99" s="81" t="s">
        <v>436</v>
      </c>
    </row>
    <row r="100" spans="1:5" ht="12.75" customHeight="1">
      <c r="A100" s="81" t="s">
        <v>472</v>
      </c>
      <c r="B100" s="81" t="s">
        <v>567</v>
      </c>
      <c r="C100" s="81" t="s">
        <v>682</v>
      </c>
      <c r="D100" s="81" t="s">
        <v>473</v>
      </c>
      <c r="E100" s="81" t="s">
        <v>568</v>
      </c>
    </row>
    <row r="101" spans="1:5" ht="12.75" customHeight="1">
      <c r="A101" s="81" t="s">
        <v>26</v>
      </c>
      <c r="B101" s="81" t="s">
        <v>665</v>
      </c>
      <c r="C101" s="81" t="s">
        <v>682</v>
      </c>
      <c r="D101" s="81" t="s">
        <v>666</v>
      </c>
      <c r="E101" s="81" t="s">
        <v>474</v>
      </c>
    </row>
    <row r="102" spans="1:5" ht="12.75" customHeight="1">
      <c r="A102" s="81" t="s">
        <v>27</v>
      </c>
      <c r="B102" s="81" t="s">
        <v>667</v>
      </c>
      <c r="C102" s="81" t="s">
        <v>682</v>
      </c>
      <c r="D102" s="81" t="s">
        <v>668</v>
      </c>
      <c r="E102" s="81" t="s">
        <v>304</v>
      </c>
    </row>
    <row r="103" spans="1:5" ht="12.75" customHeight="1">
      <c r="A103" s="81"/>
      <c r="B103" s="81"/>
      <c r="C103" s="81"/>
      <c r="D103" s="81"/>
      <c r="E103" s="81"/>
    </row>
    <row r="104" spans="1:5" ht="12.75" customHeight="1">
      <c r="A104" s="81" t="s">
        <v>28</v>
      </c>
      <c r="B104" s="81" t="s">
        <v>393</v>
      </c>
      <c r="C104" s="81" t="s">
        <v>682</v>
      </c>
      <c r="D104" s="81" t="s">
        <v>29</v>
      </c>
      <c r="E104" s="81" t="s">
        <v>619</v>
      </c>
    </row>
    <row r="105" spans="1:5" ht="12.75" customHeight="1">
      <c r="A105" s="81" t="s">
        <v>30</v>
      </c>
      <c r="B105" s="81" t="s">
        <v>569</v>
      </c>
      <c r="C105" s="81" t="s">
        <v>682</v>
      </c>
      <c r="D105" s="81" t="s">
        <v>394</v>
      </c>
      <c r="E105" s="81" t="s">
        <v>395</v>
      </c>
    </row>
    <row r="106" spans="1:5" ht="12.75" customHeight="1">
      <c r="A106" s="81" t="s">
        <v>31</v>
      </c>
      <c r="B106" s="81" t="s">
        <v>570</v>
      </c>
      <c r="C106" s="81" t="s">
        <v>682</v>
      </c>
      <c r="D106" s="81" t="s">
        <v>396</v>
      </c>
      <c r="E106" s="81" t="s">
        <v>475</v>
      </c>
    </row>
    <row r="107" spans="1:5" ht="12.75" customHeight="1">
      <c r="A107" s="81" t="s">
        <v>32</v>
      </c>
      <c r="B107" s="81" t="s">
        <v>33</v>
      </c>
      <c r="C107" s="81" t="s">
        <v>682</v>
      </c>
      <c r="D107" s="81" t="s">
        <v>325</v>
      </c>
      <c r="E107" s="81" t="s">
        <v>34</v>
      </c>
    </row>
    <row r="108" spans="1:5" ht="12.75" customHeight="1">
      <c r="A108" s="81" t="s">
        <v>35</v>
      </c>
      <c r="B108" s="81" t="s">
        <v>36</v>
      </c>
      <c r="C108" s="81" t="s">
        <v>682</v>
      </c>
      <c r="D108" s="81" t="s">
        <v>326</v>
      </c>
      <c r="E108" s="81" t="s">
        <v>37</v>
      </c>
    </row>
    <row r="109" spans="1:5" ht="12.75" customHeight="1">
      <c r="A109" s="81" t="s">
        <v>38</v>
      </c>
      <c r="B109" s="81" t="s">
        <v>476</v>
      </c>
      <c r="C109" s="81" t="s">
        <v>682</v>
      </c>
      <c r="D109" s="81" t="s">
        <v>477</v>
      </c>
      <c r="E109" s="81" t="s">
        <v>478</v>
      </c>
    </row>
    <row r="110" spans="1:5" ht="12.75" customHeight="1">
      <c r="A110" s="81" t="s">
        <v>39</v>
      </c>
      <c r="B110" s="81" t="s">
        <v>571</v>
      </c>
      <c r="C110" s="81" t="s">
        <v>682</v>
      </c>
      <c r="D110" s="81" t="s">
        <v>327</v>
      </c>
      <c r="E110" s="81" t="s">
        <v>372</v>
      </c>
    </row>
    <row r="111" spans="1:5" ht="12.75" customHeight="1">
      <c r="A111" s="81" t="s">
        <v>324</v>
      </c>
      <c r="B111" s="81" t="s">
        <v>669</v>
      </c>
      <c r="C111" s="81" t="s">
        <v>682</v>
      </c>
      <c r="D111" s="81" t="s">
        <v>620</v>
      </c>
      <c r="E111" s="81" t="s">
        <v>329</v>
      </c>
    </row>
    <row r="112" spans="1:5" ht="12.75" customHeight="1">
      <c r="A112" s="81" t="s">
        <v>412</v>
      </c>
      <c r="B112" s="81" t="s">
        <v>572</v>
      </c>
      <c r="C112" s="81" t="s">
        <v>682</v>
      </c>
      <c r="D112" s="81" t="s">
        <v>479</v>
      </c>
      <c r="E112" s="81" t="s">
        <v>480</v>
      </c>
    </row>
    <row r="113" spans="1:5" ht="12.75" customHeight="1">
      <c r="A113" s="81" t="s">
        <v>621</v>
      </c>
      <c r="B113" s="81" t="s">
        <v>622</v>
      </c>
      <c r="C113" s="81" t="s">
        <v>682</v>
      </c>
      <c r="D113" s="81" t="s">
        <v>623</v>
      </c>
      <c r="E113" s="81" t="s">
        <v>624</v>
      </c>
    </row>
    <row r="114" spans="1:5" ht="12.75" customHeight="1">
      <c r="A114" s="81" t="s">
        <v>413</v>
      </c>
      <c r="B114" s="81" t="s">
        <v>625</v>
      </c>
      <c r="C114" s="81" t="s">
        <v>682</v>
      </c>
      <c r="D114" s="81" t="s">
        <v>626</v>
      </c>
      <c r="E114" s="81" t="s">
        <v>670</v>
      </c>
    </row>
    <row r="115" spans="1:5" ht="12.75" customHeight="1">
      <c r="A115" s="81" t="s">
        <v>627</v>
      </c>
      <c r="B115" s="81" t="s">
        <v>628</v>
      </c>
      <c r="C115" s="81" t="s">
        <v>682</v>
      </c>
      <c r="D115" s="81" t="s">
        <v>629</v>
      </c>
      <c r="E115" s="81" t="s">
        <v>630</v>
      </c>
    </row>
    <row r="116" spans="1:5" ht="12.75" customHeight="1">
      <c r="A116" s="81" t="s">
        <v>40</v>
      </c>
      <c r="B116" s="81" t="s">
        <v>573</v>
      </c>
      <c r="C116" s="81" t="s">
        <v>682</v>
      </c>
      <c r="D116" s="81" t="s">
        <v>328</v>
      </c>
      <c r="E116" s="81" t="s">
        <v>41</v>
      </c>
    </row>
    <row r="117" spans="1:5" ht="12.75" customHeight="1">
      <c r="A117" s="81" t="s">
        <v>50</v>
      </c>
      <c r="B117" s="81" t="s">
        <v>51</v>
      </c>
      <c r="C117" s="81" t="s">
        <v>682</v>
      </c>
      <c r="D117" s="81" t="s">
        <v>330</v>
      </c>
      <c r="E117" s="81" t="s">
        <v>631</v>
      </c>
    </row>
    <row r="118" spans="1:5" ht="12.75" customHeight="1">
      <c r="A118" s="81" t="s">
        <v>52</v>
      </c>
      <c r="B118" s="81" t="s">
        <v>53</v>
      </c>
      <c r="C118" s="81" t="s">
        <v>682</v>
      </c>
      <c r="D118" s="81" t="s">
        <v>331</v>
      </c>
      <c r="E118" s="81" t="s">
        <v>574</v>
      </c>
    </row>
    <row r="119" spans="1:5" ht="12.75" customHeight="1">
      <c r="A119" s="81" t="s">
        <v>55</v>
      </c>
      <c r="B119" s="81" t="s">
        <v>373</v>
      </c>
      <c r="C119" s="81" t="s">
        <v>682</v>
      </c>
      <c r="D119" s="81" t="s">
        <v>397</v>
      </c>
      <c r="E119" s="81" t="s">
        <v>632</v>
      </c>
    </row>
    <row r="120" spans="1:5" ht="12.75" customHeight="1">
      <c r="A120" s="81" t="s">
        <v>56</v>
      </c>
      <c r="B120" s="81" t="s">
        <v>575</v>
      </c>
      <c r="C120" s="81" t="s">
        <v>682</v>
      </c>
      <c r="D120" s="81" t="s">
        <v>332</v>
      </c>
      <c r="E120" s="81" t="s">
        <v>346</v>
      </c>
    </row>
    <row r="121" spans="1:5" ht="12.75" customHeight="1">
      <c r="A121" s="81" t="s">
        <v>57</v>
      </c>
      <c r="B121" s="81" t="s">
        <v>576</v>
      </c>
      <c r="C121" s="81" t="s">
        <v>682</v>
      </c>
      <c r="D121" s="81" t="s">
        <v>333</v>
      </c>
      <c r="E121" s="81" t="s">
        <v>374</v>
      </c>
    </row>
    <row r="122" spans="1:5" ht="12.75" customHeight="1">
      <c r="A122" s="81" t="s">
        <v>58</v>
      </c>
      <c r="B122" s="81" t="s">
        <v>577</v>
      </c>
      <c r="C122" s="81" t="s">
        <v>682</v>
      </c>
      <c r="D122" s="81" t="s">
        <v>398</v>
      </c>
      <c r="E122" s="81" t="s">
        <v>671</v>
      </c>
    </row>
    <row r="123" spans="1:5" ht="12.75" customHeight="1">
      <c r="A123" s="81" t="s">
        <v>59</v>
      </c>
      <c r="B123" s="81" t="s">
        <v>481</v>
      </c>
      <c r="C123" s="81" t="s">
        <v>682</v>
      </c>
      <c r="D123" s="81" t="s">
        <v>482</v>
      </c>
      <c r="E123" s="81" t="s">
        <v>60</v>
      </c>
    </row>
    <row r="124" spans="1:5" ht="12.75" customHeight="1">
      <c r="A124" s="81" t="s">
        <v>61</v>
      </c>
      <c r="B124" s="81" t="s">
        <v>62</v>
      </c>
      <c r="C124" s="81" t="s">
        <v>682</v>
      </c>
      <c r="D124" s="81" t="s">
        <v>63</v>
      </c>
      <c r="E124" s="81" t="s">
        <v>633</v>
      </c>
    </row>
    <row r="125" spans="1:5" ht="12.75" customHeight="1">
      <c r="A125" s="81" t="s">
        <v>64</v>
      </c>
      <c r="B125" s="81" t="s">
        <v>375</v>
      </c>
      <c r="C125" s="81" t="s">
        <v>682</v>
      </c>
      <c r="D125" s="81" t="s">
        <v>65</v>
      </c>
      <c r="E125" s="81" t="s">
        <v>66</v>
      </c>
    </row>
    <row r="126" spans="1:5" ht="12.75" customHeight="1">
      <c r="A126" s="81" t="s">
        <v>67</v>
      </c>
      <c r="B126" s="81" t="s">
        <v>578</v>
      </c>
      <c r="C126" s="81" t="s">
        <v>682</v>
      </c>
      <c r="D126" s="81" t="s">
        <v>334</v>
      </c>
      <c r="E126" s="81" t="s">
        <v>336</v>
      </c>
    </row>
    <row r="127" spans="1:5" ht="12.75" customHeight="1">
      <c r="A127" s="81" t="s">
        <v>414</v>
      </c>
      <c r="B127" s="81" t="s">
        <v>579</v>
      </c>
      <c r="C127" s="81" t="s">
        <v>682</v>
      </c>
      <c r="D127" s="81" t="s">
        <v>415</v>
      </c>
      <c r="E127" s="81" t="s">
        <v>672</v>
      </c>
    </row>
    <row r="128" spans="1:5" ht="12.75" customHeight="1">
      <c r="A128" s="81" t="s">
        <v>483</v>
      </c>
      <c r="B128" s="81" t="s">
        <v>580</v>
      </c>
      <c r="C128" s="81" t="s">
        <v>682</v>
      </c>
      <c r="D128" s="81" t="s">
        <v>484</v>
      </c>
      <c r="E128" s="81" t="s">
        <v>581</v>
      </c>
    </row>
    <row r="129" spans="1:5" ht="12.75" customHeight="1">
      <c r="A129" s="81" t="s">
        <v>68</v>
      </c>
      <c r="B129" s="81" t="s">
        <v>673</v>
      </c>
      <c r="C129" s="81" t="s">
        <v>682</v>
      </c>
      <c r="D129" s="81" t="s">
        <v>335</v>
      </c>
      <c r="E129" s="81" t="s">
        <v>582</v>
      </c>
    </row>
    <row r="130" spans="1:5" ht="12.75" customHeight="1">
      <c r="A130" s="81" t="s">
        <v>416</v>
      </c>
      <c r="B130" s="81" t="s">
        <v>583</v>
      </c>
      <c r="C130" s="81" t="s">
        <v>682</v>
      </c>
      <c r="D130" s="81" t="s">
        <v>417</v>
      </c>
      <c r="E130" s="81" t="s">
        <v>485</v>
      </c>
    </row>
    <row r="131" spans="1:5" ht="12.75" customHeight="1">
      <c r="A131" s="81" t="s">
        <v>74</v>
      </c>
      <c r="B131" s="81" t="s">
        <v>584</v>
      </c>
      <c r="C131" s="81" t="s">
        <v>682</v>
      </c>
      <c r="D131" s="81" t="s">
        <v>376</v>
      </c>
      <c r="E131" s="81" t="s">
        <v>399</v>
      </c>
    </row>
    <row r="132" spans="1:5" ht="12.75" customHeight="1">
      <c r="A132" s="81" t="s">
        <v>418</v>
      </c>
      <c r="B132" s="81" t="s">
        <v>585</v>
      </c>
      <c r="C132" s="81" t="s">
        <v>682</v>
      </c>
      <c r="D132" s="81" t="s">
        <v>419</v>
      </c>
      <c r="E132" s="81" t="s">
        <v>674</v>
      </c>
    </row>
    <row r="133" spans="1:5" ht="12.75" customHeight="1">
      <c r="A133" s="81" t="s">
        <v>634</v>
      </c>
      <c r="B133" s="81" t="s">
        <v>635</v>
      </c>
      <c r="C133" s="81" t="s">
        <v>682</v>
      </c>
      <c r="D133" s="81" t="s">
        <v>636</v>
      </c>
      <c r="E133" s="81" t="s">
        <v>675</v>
      </c>
    </row>
    <row r="134" spans="1:5" ht="12.75" customHeight="1">
      <c r="A134" s="81" t="s">
        <v>75</v>
      </c>
      <c r="B134" s="81" t="s">
        <v>486</v>
      </c>
      <c r="C134" s="81" t="s">
        <v>682</v>
      </c>
      <c r="D134" s="81" t="s">
        <v>487</v>
      </c>
      <c r="E134" s="81" t="s">
        <v>377</v>
      </c>
    </row>
    <row r="135" spans="1:5" ht="12.75" customHeight="1">
      <c r="A135" s="81" t="s">
        <v>76</v>
      </c>
      <c r="B135" s="81" t="s">
        <v>637</v>
      </c>
      <c r="C135" s="81" t="s">
        <v>682</v>
      </c>
      <c r="D135" s="81" t="s">
        <v>638</v>
      </c>
      <c r="E135" s="81" t="s">
        <v>291</v>
      </c>
    </row>
    <row r="136" spans="1:5" ht="12.75" customHeight="1">
      <c r="A136" s="81" t="s">
        <v>77</v>
      </c>
      <c r="B136" s="81" t="s">
        <v>586</v>
      </c>
      <c r="C136" s="81" t="s">
        <v>682</v>
      </c>
      <c r="D136" s="81" t="s">
        <v>400</v>
      </c>
      <c r="E136" s="81" t="s">
        <v>488</v>
      </c>
    </row>
    <row r="137" spans="1:5" ht="12.75" customHeight="1">
      <c r="A137" s="81" t="s">
        <v>337</v>
      </c>
      <c r="B137" s="81" t="s">
        <v>587</v>
      </c>
      <c r="C137" s="81" t="s">
        <v>682</v>
      </c>
      <c r="D137" s="81" t="s">
        <v>338</v>
      </c>
      <c r="E137" s="81" t="s">
        <v>79</v>
      </c>
    </row>
    <row r="138" spans="1:5" ht="12.75" customHeight="1">
      <c r="A138" s="81" t="s">
        <v>489</v>
      </c>
      <c r="B138" s="81" t="s">
        <v>588</v>
      </c>
      <c r="C138" s="81" t="s">
        <v>682</v>
      </c>
      <c r="D138" s="81" t="s">
        <v>490</v>
      </c>
      <c r="E138" s="81" t="s">
        <v>491</v>
      </c>
    </row>
    <row r="139" spans="1:5" ht="12.75" customHeight="1">
      <c r="A139" s="81" t="s">
        <v>78</v>
      </c>
      <c r="B139" s="81" t="s">
        <v>589</v>
      </c>
      <c r="C139" s="81" t="s">
        <v>682</v>
      </c>
      <c r="D139" s="81" t="s">
        <v>676</v>
      </c>
      <c r="E139" s="81" t="s">
        <v>677</v>
      </c>
    </row>
    <row r="140" spans="1:5" ht="12.75" customHeight="1">
      <c r="A140" s="81" t="s">
        <v>80</v>
      </c>
      <c r="B140" s="81" t="s">
        <v>81</v>
      </c>
      <c r="C140" s="81" t="s">
        <v>682</v>
      </c>
      <c r="D140" s="81" t="s">
        <v>82</v>
      </c>
      <c r="E140" s="81" t="s">
        <v>83</v>
      </c>
    </row>
    <row r="141" spans="1:5" ht="12.75" customHeight="1">
      <c r="A141" s="81" t="s">
        <v>492</v>
      </c>
      <c r="B141" s="81" t="s">
        <v>590</v>
      </c>
      <c r="C141" s="81" t="s">
        <v>682</v>
      </c>
      <c r="D141" s="81" t="s">
        <v>493</v>
      </c>
      <c r="E141" s="81" t="s">
        <v>639</v>
      </c>
    </row>
    <row r="142" spans="1:5" ht="12.75" customHeight="1">
      <c r="A142" s="81"/>
      <c r="B142" s="81"/>
      <c r="C142" s="81"/>
      <c r="D142" s="81"/>
      <c r="E142" s="81"/>
    </row>
    <row r="143" spans="1:5" ht="12.75" customHeight="1">
      <c r="A143" s="81" t="s">
        <v>84</v>
      </c>
      <c r="B143" s="81" t="s">
        <v>85</v>
      </c>
      <c r="C143" s="81" t="s">
        <v>682</v>
      </c>
      <c r="D143" s="81" t="s">
        <v>86</v>
      </c>
      <c r="E143" s="81" t="s">
        <v>640</v>
      </c>
    </row>
    <row r="144" spans="1:5" ht="12.75" customHeight="1">
      <c r="A144" s="81" t="s">
        <v>87</v>
      </c>
      <c r="B144" s="81" t="s">
        <v>45</v>
      </c>
      <c r="C144" s="81" t="s">
        <v>682</v>
      </c>
      <c r="D144" s="81" t="s">
        <v>46</v>
      </c>
      <c r="E144" s="81" t="s">
        <v>88</v>
      </c>
    </row>
    <row r="145" spans="1:5" ht="12.75" customHeight="1">
      <c r="A145" s="81" t="s">
        <v>89</v>
      </c>
      <c r="B145" s="81" t="s">
        <v>43</v>
      </c>
      <c r="C145" s="81" t="s">
        <v>682</v>
      </c>
      <c r="D145" s="81" t="s">
        <v>44</v>
      </c>
      <c r="E145" s="81" t="s">
        <v>293</v>
      </c>
    </row>
    <row r="146" spans="1:5" ht="12.75" customHeight="1">
      <c r="A146" s="81" t="s">
        <v>420</v>
      </c>
      <c r="B146" s="81" t="s">
        <v>591</v>
      </c>
      <c r="C146" s="81" t="s">
        <v>682</v>
      </c>
      <c r="D146" s="81" t="s">
        <v>421</v>
      </c>
      <c r="E146" s="81" t="s">
        <v>641</v>
      </c>
    </row>
    <row r="147" spans="1:5" ht="12.75" customHeight="1">
      <c r="A147" s="81" t="s">
        <v>90</v>
      </c>
      <c r="B147" s="81" t="s">
        <v>592</v>
      </c>
      <c r="C147" s="81" t="s">
        <v>682</v>
      </c>
      <c r="D147" s="81" t="s">
        <v>339</v>
      </c>
      <c r="E147" s="81" t="s">
        <v>54</v>
      </c>
    </row>
    <row r="148" spans="1:5" ht="12.75" customHeight="1">
      <c r="A148" s="81" t="s">
        <v>91</v>
      </c>
      <c r="B148" s="81" t="s">
        <v>47</v>
      </c>
      <c r="C148" s="81" t="s">
        <v>682</v>
      </c>
      <c r="D148" s="81" t="s">
        <v>48</v>
      </c>
      <c r="E148" s="81" t="s">
        <v>92</v>
      </c>
    </row>
    <row r="149" spans="1:5" ht="12.75" customHeight="1">
      <c r="A149" s="81" t="s">
        <v>401</v>
      </c>
      <c r="B149" s="81" t="s">
        <v>593</v>
      </c>
      <c r="C149" s="81" t="s">
        <v>682</v>
      </c>
      <c r="D149" s="81" t="s">
        <v>402</v>
      </c>
      <c r="E149" s="81" t="s">
        <v>494</v>
      </c>
    </row>
    <row r="150" spans="1:5" ht="12.75" customHeight="1">
      <c r="A150" s="81" t="s">
        <v>93</v>
      </c>
      <c r="B150" s="81" t="s">
        <v>594</v>
      </c>
      <c r="C150" s="81" t="s">
        <v>682</v>
      </c>
      <c r="D150" s="81" t="s">
        <v>49</v>
      </c>
      <c r="E150" s="81" t="s">
        <v>94</v>
      </c>
    </row>
    <row r="151" spans="1:5" ht="12.75" customHeight="1">
      <c r="A151" s="81" t="s">
        <v>95</v>
      </c>
      <c r="B151" s="81" t="s">
        <v>595</v>
      </c>
      <c r="C151" s="81" t="s">
        <v>682</v>
      </c>
      <c r="D151" s="81" t="s">
        <v>340</v>
      </c>
      <c r="E151" s="81" t="s">
        <v>96</v>
      </c>
    </row>
    <row r="152" spans="1:5" ht="12.75" customHeight="1">
      <c r="A152" s="81" t="s">
        <v>97</v>
      </c>
      <c r="B152" s="81" t="s">
        <v>596</v>
      </c>
      <c r="C152" s="81" t="s">
        <v>682</v>
      </c>
      <c r="D152" s="81" t="s">
        <v>341</v>
      </c>
      <c r="E152" s="81" t="s">
        <v>343</v>
      </c>
    </row>
    <row r="153" spans="1:5" ht="12.75" customHeight="1">
      <c r="A153" s="81" t="s">
        <v>98</v>
      </c>
      <c r="B153" s="81" t="s">
        <v>678</v>
      </c>
      <c r="C153" s="81" t="s">
        <v>682</v>
      </c>
      <c r="D153" s="81" t="s">
        <v>679</v>
      </c>
      <c r="E153" s="81" t="s">
        <v>680</v>
      </c>
    </row>
    <row r="154" spans="1:5" ht="12.75" customHeight="1">
      <c r="A154" s="81" t="s">
        <v>99</v>
      </c>
      <c r="B154" s="81" t="s">
        <v>597</v>
      </c>
      <c r="C154" s="81" t="s">
        <v>682</v>
      </c>
      <c r="D154" s="81" t="s">
        <v>342</v>
      </c>
      <c r="E154" s="81" t="s">
        <v>42</v>
      </c>
    </row>
    <row r="155" spans="1:5" ht="12.75" customHeight="1">
      <c r="A155" s="81" t="s">
        <v>598</v>
      </c>
      <c r="B155" s="81" t="s">
        <v>599</v>
      </c>
      <c r="C155" s="81" t="s">
        <v>682</v>
      </c>
      <c r="D155" s="81" t="s">
        <v>600</v>
      </c>
      <c r="E155" s="81" t="s">
        <v>681</v>
      </c>
    </row>
    <row r="156" ht="12.75" customHeight="1">
      <c r="D156" s="3" t="s">
        <v>196</v>
      </c>
    </row>
  </sheetData>
  <sheetProtection sheet="1" objects="1" scenarios="1"/>
  <autoFilter ref="A1:E155"/>
  <printOptions/>
  <pageMargins left="0.787401575" right="0.787401575" top="0.984251969" bottom="0.984251969" header="0.4921259845" footer="0.4921259845"/>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Bamberg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Interne Mittelverteilung - Erfassungsbogen</dc:title>
  <dc:subject>Interne Mittelverteilung (LOM)</dc:subject>
  <dc:creator>Zentralverwaltung</dc:creator>
  <cp:keywords/>
  <dc:description/>
  <cp:lastModifiedBy>Bernhard Otto [Z/PQM]</cp:lastModifiedBy>
  <cp:lastPrinted>2009-12-11T07:45:12Z</cp:lastPrinted>
  <dcterms:created xsi:type="dcterms:W3CDTF">2003-03-27T13:36:31Z</dcterms:created>
  <dcterms:modified xsi:type="dcterms:W3CDTF">2013-02-11T14:09:16Z</dcterms:modified>
  <cp:category>Erfassung Prüfungs- und Studienleistungen</cp:category>
  <cp:version/>
  <cp:contentType/>
  <cp:contentStatus/>
</cp:coreProperties>
</file>